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E:\公告関係書類（旧玉名地域保健医療センター解体工事\HP掲載用\"/>
    </mc:Choice>
  </mc:AlternateContent>
  <xr:revisionPtr revIDLastSave="0" documentId="13_ncr:1_{D5B4943B-94E2-48C0-A564-DC6F8B7187B8}" xr6:coauthVersionLast="36" xr6:coauthVersionMax="47" xr10:uidLastSave="{00000000-0000-0000-0000-000000000000}"/>
  <bookViews>
    <workbookView xWindow="-105" yWindow="-105" windowWidth="23250" windowHeight="12570" tabRatio="932" xr2:uid="{00000000-000D-0000-FFFF-FFFF00000000}"/>
  </bookViews>
  <sheets>
    <sheet name="鑑" sheetId="65" r:id="rId1"/>
    <sheet name="仕" sheetId="52" r:id="rId2"/>
    <sheet name="経" sheetId="76" r:id="rId3"/>
    <sheet name="内訳書" sheetId="69" r:id="rId4"/>
    <sheet name="内訳集計" sheetId="70" r:id="rId5"/>
    <sheet name="明細1" sheetId="77" r:id="rId6"/>
    <sheet name="明細2" sheetId="78" r:id="rId7"/>
    <sheet name="明細3" sheetId="79" r:id="rId8"/>
    <sheet name="明細4" sheetId="80" r:id="rId9"/>
    <sheet name="明細5" sheetId="81" r:id="rId10"/>
    <sheet name="明細6" sheetId="82" r:id="rId11"/>
    <sheet name="明細7" sheetId="83" r:id="rId12"/>
    <sheet name="明細8" sheetId="84" r:id="rId13"/>
    <sheet name="明細9" sheetId="85" r:id="rId14"/>
    <sheet name="明細10" sheetId="86" r:id="rId15"/>
    <sheet name="明細11" sheetId="87" r:id="rId16"/>
    <sheet name="明細12" sheetId="88" r:id="rId17"/>
    <sheet name="明細13" sheetId="75" r:id="rId18"/>
  </sheets>
  <externalReferences>
    <externalReference r:id="rId19"/>
  </externalReferences>
  <definedNames>
    <definedName name="_xlnm.Print_Area" localSheetId="0">鑑!$A$1:$BG$83</definedName>
    <definedName name="_xlnm.Print_Area" localSheetId="2">経!$A$1:$BI$47</definedName>
    <definedName name="_xlnm.Print_Area" localSheetId="1">仕!$A$1:$K$39</definedName>
    <definedName name="_xlnm.Print_Area" localSheetId="4">内訳集計!$A$1:$H$21</definedName>
    <definedName name="_xlnm.Print_Area" localSheetId="5">明細1!$A$1:$H$17</definedName>
    <definedName name="_xlnm.Print_Area" localSheetId="14">明細10!$A$1:$H$40</definedName>
    <definedName name="_xlnm.Print_Area" localSheetId="15">明細11!$A$1:$H$35</definedName>
    <definedName name="_xlnm.Print_Area" localSheetId="16">明細12!$A$1:$H$20</definedName>
    <definedName name="_xlnm.Print_Area" localSheetId="17">明細13!$A$1:$H$18</definedName>
    <definedName name="_xlnm.Print_Area" localSheetId="6">明細2!$A$1:$H$40</definedName>
    <definedName name="_xlnm.Print_Area" localSheetId="7">明細3!$A$1:$H$35</definedName>
    <definedName name="_xlnm.Print_Area" localSheetId="8">明細4!$A$1:$H$20</definedName>
    <definedName name="_xlnm.Print_Area" localSheetId="9">明細5!$A$1:$H$21</definedName>
    <definedName name="_xlnm.Print_Area" localSheetId="10">明細6!$A$1:$H$40</definedName>
    <definedName name="_xlnm.Print_Area" localSheetId="11">明細7!$A$1:$H$24</definedName>
    <definedName name="_xlnm.Print_Area" localSheetId="12">明細8!$A$1:$H$28</definedName>
    <definedName name="_xlnm.Print_Area" localSheetId="13">明細9!$A$1:$H$40</definedName>
    <definedName name="Print_Area_MI" localSheetId="2">#REF!</definedName>
    <definedName name="Print_Area_MI">#REF!</definedName>
  </definedNames>
  <calcPr calcId="191029"/>
</workbook>
</file>

<file path=xl/calcChain.xml><?xml version="1.0" encoding="utf-8"?>
<calcChain xmlns="http://schemas.openxmlformats.org/spreadsheetml/2006/main">
  <c r="G20" i="70" l="1"/>
  <c r="N44" i="76" l="1"/>
  <c r="N34" i="76"/>
  <c r="N38" i="76"/>
  <c r="N42" i="76" s="1"/>
  <c r="G17" i="88" l="1"/>
  <c r="G16" i="88"/>
  <c r="G18" i="88" s="1"/>
  <c r="G13" i="88"/>
  <c r="G12" i="88"/>
  <c r="G11" i="88"/>
  <c r="G10" i="88"/>
  <c r="G14" i="88" s="1"/>
  <c r="G7" i="88"/>
  <c r="G6" i="88"/>
  <c r="G8" i="88" s="1"/>
  <c r="G20" i="88" s="1"/>
  <c r="G16" i="70" s="1"/>
  <c r="G32" i="87"/>
  <c r="G33" i="87" s="1"/>
  <c r="G29" i="87"/>
  <c r="G28" i="87"/>
  <c r="G30" i="87" s="1"/>
  <c r="G25" i="87"/>
  <c r="G24" i="87"/>
  <c r="G23" i="87"/>
  <c r="G22" i="87"/>
  <c r="G21" i="87"/>
  <c r="G20" i="87"/>
  <c r="G19" i="87"/>
  <c r="G18" i="87"/>
  <c r="G17" i="87"/>
  <c r="G16" i="87"/>
  <c r="G15" i="87"/>
  <c r="G14" i="87"/>
  <c r="G13" i="87"/>
  <c r="G12" i="87"/>
  <c r="G26" i="87" s="1"/>
  <c r="G9" i="87"/>
  <c r="G8" i="87"/>
  <c r="G7" i="87"/>
  <c r="G6" i="87"/>
  <c r="G10" i="87" s="1"/>
  <c r="G35" i="87" s="1"/>
  <c r="G15" i="70" s="1"/>
  <c r="G37" i="86"/>
  <c r="G38" i="86" s="1"/>
  <c r="G34" i="86"/>
  <c r="G33" i="86"/>
  <c r="G35" i="86" s="1"/>
  <c r="G30" i="86"/>
  <c r="G29" i="86"/>
  <c r="G28" i="86"/>
  <c r="G27" i="86"/>
  <c r="G26" i="86"/>
  <c r="G25" i="86"/>
  <c r="G24" i="86"/>
  <c r="G23" i="86"/>
  <c r="G22" i="86"/>
  <c r="G21" i="86"/>
  <c r="G20" i="86"/>
  <c r="G19" i="86"/>
  <c r="G18" i="86"/>
  <c r="G17" i="86"/>
  <c r="G31" i="86" s="1"/>
  <c r="G14" i="86"/>
  <c r="G13" i="86"/>
  <c r="G12" i="86"/>
  <c r="G11" i="86"/>
  <c r="G15" i="86" s="1"/>
  <c r="G8" i="86"/>
  <c r="G7" i="86"/>
  <c r="G6" i="86"/>
  <c r="G9" i="86" s="1"/>
  <c r="G40" i="86" s="1"/>
  <c r="G14" i="70" s="1"/>
  <c r="G6" i="85"/>
  <c r="G7" i="85"/>
  <c r="G8" i="85"/>
  <c r="G9" i="85"/>
  <c r="G11" i="85"/>
  <c r="G12" i="85"/>
  <c r="G13" i="85"/>
  <c r="G14" i="85"/>
  <c r="G15" i="85"/>
  <c r="G17" i="85"/>
  <c r="G18" i="85"/>
  <c r="G19" i="85"/>
  <c r="G20" i="85"/>
  <c r="G21" i="85"/>
  <c r="G22" i="85"/>
  <c r="G23" i="85"/>
  <c r="G24" i="85"/>
  <c r="G37" i="85"/>
  <c r="G38" i="85" s="1"/>
  <c r="G34" i="85"/>
  <c r="G33" i="85"/>
  <c r="G35" i="85" s="1"/>
  <c r="G30" i="85"/>
  <c r="G29" i="85"/>
  <c r="G28" i="85"/>
  <c r="G27" i="85"/>
  <c r="G26" i="85"/>
  <c r="G25" i="85"/>
  <c r="G31" i="85"/>
  <c r="G40" i="85"/>
  <c r="G13" i="70" s="1"/>
  <c r="G25" i="84" l="1"/>
  <c r="G26" i="84" s="1"/>
  <c r="G22" i="84"/>
  <c r="G21" i="84"/>
  <c r="G23" i="84" s="1"/>
  <c r="G18" i="84"/>
  <c r="G17" i="84"/>
  <c r="G16" i="84"/>
  <c r="G15" i="84"/>
  <c r="G19" i="84" s="1"/>
  <c r="G12" i="84"/>
  <c r="G11" i="84"/>
  <c r="G13" i="84" s="1"/>
  <c r="G8" i="84"/>
  <c r="G7" i="84"/>
  <c r="G6" i="84"/>
  <c r="G9" i="84" s="1"/>
  <c r="G28" i="84" s="1"/>
  <c r="G12" i="70" s="1"/>
  <c r="G21" i="83"/>
  <c r="G22" i="83" s="1"/>
  <c r="G18" i="83"/>
  <c r="G17" i="83"/>
  <c r="G16" i="83"/>
  <c r="G15" i="83"/>
  <c r="G14" i="83"/>
  <c r="G13" i="83"/>
  <c r="G12" i="83"/>
  <c r="G11" i="83"/>
  <c r="G19" i="83" s="1"/>
  <c r="G8" i="83"/>
  <c r="G7" i="83"/>
  <c r="G6" i="83"/>
  <c r="G9" i="83" s="1"/>
  <c r="G24" i="83" s="1"/>
  <c r="G11" i="70" s="1"/>
  <c r="G37" i="82"/>
  <c r="G38" i="82" s="1"/>
  <c r="G34" i="82"/>
  <c r="G33" i="82"/>
  <c r="G35" i="82" s="1"/>
  <c r="G30" i="82"/>
  <c r="G29" i="82"/>
  <c r="G28" i="82"/>
  <c r="G27" i="82"/>
  <c r="G26" i="82"/>
  <c r="G25" i="82"/>
  <c r="G24" i="82"/>
  <c r="G23" i="82"/>
  <c r="G22" i="82"/>
  <c r="G21" i="82"/>
  <c r="G20" i="82"/>
  <c r="G19" i="82"/>
  <c r="G31" i="82" s="1"/>
  <c r="G16" i="82"/>
  <c r="G15" i="82"/>
  <c r="G14" i="82"/>
  <c r="G13" i="82"/>
  <c r="G17" i="82" s="1"/>
  <c r="G10" i="82"/>
  <c r="G9" i="82"/>
  <c r="G8" i="82"/>
  <c r="G7" i="82"/>
  <c r="G6" i="82"/>
  <c r="G11" i="82" s="1"/>
  <c r="G40" i="82" s="1"/>
  <c r="G10" i="70" s="1"/>
  <c r="G18" i="81"/>
  <c r="G17" i="81"/>
  <c r="G19" i="81" s="1"/>
  <c r="G14" i="81"/>
  <c r="G13" i="81"/>
  <c r="G12" i="81"/>
  <c r="G11" i="81"/>
  <c r="G15" i="81" s="1"/>
  <c r="G8" i="81"/>
  <c r="G7" i="81"/>
  <c r="G6" i="81"/>
  <c r="G9" i="81" s="1"/>
  <c r="G21" i="81" s="1"/>
  <c r="G9" i="70" s="1"/>
  <c r="G17" i="80"/>
  <c r="G16" i="80"/>
  <c r="G18" i="80" s="1"/>
  <c r="G13" i="80"/>
  <c r="G12" i="80"/>
  <c r="G11" i="80"/>
  <c r="G10" i="80"/>
  <c r="G14" i="80" s="1"/>
  <c r="G7" i="80"/>
  <c r="G6" i="80"/>
  <c r="G8" i="80" s="1"/>
  <c r="G20" i="80" s="1"/>
  <c r="G8" i="70" s="1"/>
  <c r="G32" i="79"/>
  <c r="G33" i="79" s="1"/>
  <c r="G29" i="79"/>
  <c r="G28" i="79"/>
  <c r="G30" i="79" s="1"/>
  <c r="G25" i="79"/>
  <c r="G24" i="79"/>
  <c r="G23" i="79"/>
  <c r="G22" i="79"/>
  <c r="G21" i="79"/>
  <c r="G20" i="79"/>
  <c r="G19" i="79"/>
  <c r="G18" i="79"/>
  <c r="G26" i="79" s="1"/>
  <c r="G15" i="79"/>
  <c r="G14" i="79"/>
  <c r="G13" i="79"/>
  <c r="G12" i="79"/>
  <c r="G16" i="79" s="1"/>
  <c r="G9" i="79"/>
  <c r="G8" i="79"/>
  <c r="G7" i="79"/>
  <c r="G6" i="79"/>
  <c r="G10" i="79" s="1"/>
  <c r="G35" i="79" s="1"/>
  <c r="G7" i="70" s="1"/>
  <c r="G37" i="78"/>
  <c r="G38" i="78" s="1"/>
  <c r="G34" i="78"/>
  <c r="G33" i="78"/>
  <c r="G35" i="78" s="1"/>
  <c r="G30" i="78"/>
  <c r="G29" i="78"/>
  <c r="G28" i="78"/>
  <c r="G27" i="78"/>
  <c r="G26" i="78"/>
  <c r="G25" i="78"/>
  <c r="G24" i="78"/>
  <c r="G23" i="78"/>
  <c r="G22" i="78"/>
  <c r="G21" i="78"/>
  <c r="G20" i="78"/>
  <c r="G19" i="78"/>
  <c r="G31" i="78" s="1"/>
  <c r="G16" i="78"/>
  <c r="G15" i="78"/>
  <c r="G14" i="78"/>
  <c r="G13" i="78"/>
  <c r="G17" i="78" s="1"/>
  <c r="G10" i="78"/>
  <c r="G9" i="78"/>
  <c r="G8" i="78"/>
  <c r="G7" i="78"/>
  <c r="G6" i="78"/>
  <c r="G11" i="78" s="1"/>
  <c r="G40" i="78" s="1"/>
  <c r="G6" i="70" s="1"/>
  <c r="G15" i="77"/>
  <c r="G14" i="77"/>
  <c r="G13" i="77"/>
  <c r="G12" i="77"/>
  <c r="G11" i="77"/>
  <c r="G10" i="77"/>
  <c r="G9" i="77"/>
  <c r="G8" i="77"/>
  <c r="G7" i="77"/>
  <c r="G6" i="77"/>
  <c r="G17" i="77" s="1"/>
  <c r="G5" i="70" s="1"/>
  <c r="AX28" i="76"/>
  <c r="N28" i="76" l="1"/>
  <c r="N30" i="76" s="1"/>
  <c r="R28" i="76" l="1"/>
  <c r="V28" i="76" l="1"/>
  <c r="Z28" i="76" l="1"/>
  <c r="AD28" i="76" l="1"/>
  <c r="AH28" i="76" l="1"/>
  <c r="AL28" i="76" l="1"/>
  <c r="AP28" i="76" l="1"/>
  <c r="AT28" i="76" l="1"/>
  <c r="BB28" i="76"/>
  <c r="N46" i="76" s="1"/>
  <c r="BF28" i="76" l="1"/>
  <c r="G7" i="75"/>
  <c r="G8" i="75"/>
  <c r="G9" i="75"/>
  <c r="G10" i="75"/>
  <c r="G11" i="75"/>
  <c r="G12" i="75"/>
  <c r="G13" i="75"/>
  <c r="G14" i="75"/>
  <c r="G15" i="75"/>
  <c r="G16" i="75"/>
  <c r="G6" i="75"/>
  <c r="G18" i="75" s="1"/>
  <c r="G17" i="70" s="1"/>
  <c r="C31" i="69" l="1"/>
  <c r="C29" i="69"/>
  <c r="C27" i="69"/>
  <c r="C25" i="69"/>
  <c r="C23" i="69"/>
  <c r="C21" i="69"/>
  <c r="C19" i="69"/>
  <c r="C17" i="69"/>
  <c r="C15" i="69"/>
  <c r="C13" i="69"/>
  <c r="C11" i="69"/>
  <c r="C9" i="69"/>
  <c r="C7" i="69"/>
  <c r="B31" i="69"/>
  <c r="B29" i="69"/>
  <c r="B27" i="69"/>
  <c r="B25" i="69"/>
  <c r="B23" i="69"/>
  <c r="B21" i="69"/>
  <c r="B19" i="69"/>
  <c r="B17" i="69"/>
  <c r="B15" i="69"/>
  <c r="B13" i="69"/>
  <c r="B11" i="69"/>
  <c r="B9" i="69"/>
  <c r="B7" i="69"/>
  <c r="B4" i="69"/>
</calcChain>
</file>

<file path=xl/sharedStrings.xml><?xml version="1.0" encoding="utf-8"?>
<sst xmlns="http://schemas.openxmlformats.org/spreadsheetml/2006/main" count="1043" uniqueCount="348">
  <si>
    <t>名　　　　　　　称</t>
    <rPh sb="0" eb="1">
      <t>メイ</t>
    </rPh>
    <rPh sb="8" eb="9">
      <t>ショウ</t>
    </rPh>
    <phoneticPr fontId="2"/>
  </si>
  <si>
    <t>規　　　　　　　　　　格</t>
    <rPh sb="0" eb="1">
      <t>キ</t>
    </rPh>
    <rPh sb="11" eb="12">
      <t>カク</t>
    </rPh>
    <phoneticPr fontId="2"/>
  </si>
  <si>
    <t>単位</t>
    <rPh sb="0" eb="2">
      <t>タンイ</t>
    </rPh>
    <phoneticPr fontId="2"/>
  </si>
  <si>
    <t>数　　量</t>
    <rPh sb="0" eb="1">
      <t>カズ</t>
    </rPh>
    <rPh sb="3" eb="4">
      <t>リョウ</t>
    </rPh>
    <phoneticPr fontId="2"/>
  </si>
  <si>
    <t>単　　価</t>
    <rPh sb="0" eb="1">
      <t>タン</t>
    </rPh>
    <rPh sb="3" eb="4">
      <t>アタイ</t>
    </rPh>
    <phoneticPr fontId="2"/>
  </si>
  <si>
    <t>金　　　額</t>
    <rPh sb="0" eb="1">
      <t>キン</t>
    </rPh>
    <rPh sb="4" eb="5">
      <t>ガク</t>
    </rPh>
    <phoneticPr fontId="2"/>
  </si>
  <si>
    <t>　　　　摘　　　要</t>
    <rPh sb="4" eb="5">
      <t>チャク</t>
    </rPh>
    <rPh sb="8" eb="9">
      <t>ヨウ</t>
    </rPh>
    <phoneticPr fontId="2"/>
  </si>
  <si>
    <t>※単価について</t>
    <rPh sb="1" eb="3">
      <t>タンカ</t>
    </rPh>
    <phoneticPr fontId="2"/>
  </si>
  <si>
    <t>できるだけ刊行物などを利用すること。</t>
    <rPh sb="5" eb="8">
      <t>カンコウブツ</t>
    </rPh>
    <rPh sb="11" eb="13">
      <t>リヨウ</t>
    </rPh>
    <phoneticPr fontId="2"/>
  </si>
  <si>
    <t>工 事 名 称</t>
    <phoneticPr fontId="2"/>
  </si>
  <si>
    <t>見積書の宛名は「玉名市長」にする。（学務課の場合は玉名市教育委員長）</t>
    <rPh sb="4" eb="6">
      <t>アテナ</t>
    </rPh>
    <rPh sb="8" eb="10">
      <t>タマナ</t>
    </rPh>
    <rPh sb="10" eb="12">
      <t>シチョウ</t>
    </rPh>
    <phoneticPr fontId="2"/>
  </si>
  <si>
    <t>見積書は元請け業者ではなく専門業者に見積もりをとること。</t>
    <rPh sb="4" eb="6">
      <t>モトウ</t>
    </rPh>
    <rPh sb="7" eb="9">
      <t>ギョウシャ</t>
    </rPh>
    <rPh sb="13" eb="15">
      <t>センモン</t>
    </rPh>
    <rPh sb="15" eb="17">
      <t>ギョウシャ</t>
    </rPh>
    <rPh sb="18" eb="20">
      <t>ミツ</t>
    </rPh>
    <phoneticPr fontId="2"/>
  </si>
  <si>
    <t>工 事 場 所</t>
    <phoneticPr fontId="2"/>
  </si>
  <si>
    <t xml:space="preserve">  工事番号</t>
    <rPh sb="2" eb="4">
      <t>コウジ</t>
    </rPh>
    <rPh sb="4" eb="6">
      <t>バンゴウ</t>
    </rPh>
    <phoneticPr fontId="2"/>
  </si>
  <si>
    <t>設   計   額</t>
    <rPh sb="0" eb="1">
      <t>セツ</t>
    </rPh>
    <rPh sb="4" eb="5">
      <t>ケイ</t>
    </rPh>
    <rPh sb="8" eb="9">
      <t>ガク</t>
    </rPh>
    <phoneticPr fontId="2"/>
  </si>
  <si>
    <t>工期</t>
    <rPh sb="0" eb="2">
      <t>コウキ</t>
    </rPh>
    <phoneticPr fontId="2"/>
  </si>
  <si>
    <t xml:space="preserve">     自</t>
    <rPh sb="5" eb="6">
      <t>ジ</t>
    </rPh>
    <phoneticPr fontId="2"/>
  </si>
  <si>
    <t>請   負   額</t>
    <rPh sb="0" eb="1">
      <t>ショウ</t>
    </rPh>
    <rPh sb="4" eb="5">
      <t>フ</t>
    </rPh>
    <rPh sb="8" eb="9">
      <t>ガク</t>
    </rPh>
    <phoneticPr fontId="2"/>
  </si>
  <si>
    <t xml:space="preserve">     至</t>
    <rPh sb="5" eb="6">
      <t>イタ</t>
    </rPh>
    <phoneticPr fontId="2"/>
  </si>
  <si>
    <t>玉名市　積算の端数処理について</t>
    <rPh sb="0" eb="3">
      <t>タマナシ</t>
    </rPh>
    <rPh sb="4" eb="6">
      <t>セキサン</t>
    </rPh>
    <rPh sb="7" eb="9">
      <t>ハスウ</t>
    </rPh>
    <rPh sb="9" eb="11">
      <t>ショリ</t>
    </rPh>
    <phoneticPr fontId="2"/>
  </si>
  <si>
    <t>数量算出に対する単位及び計測・計算</t>
    <rPh sb="0" eb="2">
      <t>スウリョウ</t>
    </rPh>
    <rPh sb="2" eb="4">
      <t>サンシュツ</t>
    </rPh>
    <rPh sb="5" eb="6">
      <t>タイ</t>
    </rPh>
    <rPh sb="8" eb="10">
      <t>タンイ</t>
    </rPh>
    <rPh sb="10" eb="11">
      <t>オヨ</t>
    </rPh>
    <rPh sb="12" eb="14">
      <t>ケイソク</t>
    </rPh>
    <rPh sb="15" eb="17">
      <t>ケイサン</t>
    </rPh>
    <phoneticPr fontId="2"/>
  </si>
  <si>
    <t>長さ、面積、体積及び重量の単位はそれぞれ、ｍ、㎡、m3　及び ｔ （kg） とする。</t>
    <rPh sb="0" eb="1">
      <t>ナガ</t>
    </rPh>
    <rPh sb="3" eb="5">
      <t>メンセキ</t>
    </rPh>
    <rPh sb="6" eb="8">
      <t>タイセキ</t>
    </rPh>
    <rPh sb="8" eb="9">
      <t>オヨ</t>
    </rPh>
    <rPh sb="10" eb="12">
      <t>ジュウリョウ</t>
    </rPh>
    <rPh sb="13" eb="15">
      <t>タンイ</t>
    </rPh>
    <rPh sb="28" eb="29">
      <t>オヨ</t>
    </rPh>
    <phoneticPr fontId="2"/>
  </si>
  <si>
    <t>計測の単位はｍとし、小数点以下２位を四捨五入する。</t>
    <rPh sb="0" eb="2">
      <t>ケイソク</t>
    </rPh>
    <rPh sb="3" eb="5">
      <t>タンイ</t>
    </rPh>
    <rPh sb="10" eb="13">
      <t>ショウスウテン</t>
    </rPh>
    <rPh sb="13" eb="15">
      <t>イカ</t>
    </rPh>
    <rPh sb="16" eb="17">
      <t>イ</t>
    </rPh>
    <rPh sb="18" eb="22">
      <t>シシャゴニュウ</t>
    </rPh>
    <phoneticPr fontId="2"/>
  </si>
  <si>
    <t xml:space="preserve"> 工</t>
    <rPh sb="1" eb="2">
      <t>コウ</t>
    </rPh>
    <phoneticPr fontId="2"/>
  </si>
  <si>
    <t>長さ、面積及び体積及び体積の計算の過程においても、原則として小数点以下３位を四捨五入する。</t>
    <phoneticPr fontId="2"/>
  </si>
  <si>
    <t>積算内訳計上の細目に係る数量</t>
    <rPh sb="0" eb="2">
      <t>セキサン</t>
    </rPh>
    <rPh sb="2" eb="4">
      <t>ウチワケ</t>
    </rPh>
    <rPh sb="4" eb="6">
      <t>ケイジョウ</t>
    </rPh>
    <rPh sb="7" eb="9">
      <t>サイモク</t>
    </rPh>
    <rPh sb="10" eb="11">
      <t>カカ</t>
    </rPh>
    <rPh sb="12" eb="14">
      <t>スウリョウ</t>
    </rPh>
    <phoneticPr fontId="2"/>
  </si>
  <si>
    <t>原則として小数点以下２位を四捨五入する。</t>
    <rPh sb="0" eb="2">
      <t>ゲンソク</t>
    </rPh>
    <rPh sb="5" eb="8">
      <t>ショウスウテン</t>
    </rPh>
    <rPh sb="8" eb="10">
      <t>イカ</t>
    </rPh>
    <rPh sb="11" eb="12">
      <t>イ</t>
    </rPh>
    <rPh sb="13" eb="17">
      <t>シシャゴニュウ</t>
    </rPh>
    <phoneticPr fontId="2"/>
  </si>
  <si>
    <t xml:space="preserve"> 事</t>
    <rPh sb="1" eb="2">
      <t>コト</t>
    </rPh>
    <phoneticPr fontId="2"/>
  </si>
  <si>
    <t>ただし、100以上の数値については四捨五入して整数とする。</t>
    <rPh sb="7" eb="9">
      <t>イジョウ</t>
    </rPh>
    <rPh sb="10" eb="12">
      <t>スウチ</t>
    </rPh>
    <rPh sb="17" eb="21">
      <t>シシャゴニュウ</t>
    </rPh>
    <rPh sb="23" eb="25">
      <t>セイスウ</t>
    </rPh>
    <phoneticPr fontId="2"/>
  </si>
  <si>
    <t>積算内訳書計上金額</t>
    <rPh sb="0" eb="2">
      <t>セキサン</t>
    </rPh>
    <rPh sb="2" eb="4">
      <t>ウチワケ</t>
    </rPh>
    <rPh sb="4" eb="5">
      <t>ショ</t>
    </rPh>
    <rPh sb="5" eb="7">
      <t>ケイジョウ</t>
    </rPh>
    <rPh sb="7" eb="9">
      <t>キンガク</t>
    </rPh>
    <phoneticPr fontId="2"/>
  </si>
  <si>
    <t xml:space="preserve"> 概</t>
    <rPh sb="1" eb="2">
      <t>オオムネ</t>
    </rPh>
    <phoneticPr fontId="2"/>
  </si>
  <si>
    <t>単価及び複合単価</t>
    <rPh sb="0" eb="2">
      <t>タンカ</t>
    </rPh>
    <rPh sb="2" eb="3">
      <t>オヨ</t>
    </rPh>
    <rPh sb="4" eb="6">
      <t>フクゴウ</t>
    </rPh>
    <rPh sb="6" eb="8">
      <t>タンカ</t>
    </rPh>
    <phoneticPr fontId="2"/>
  </si>
  <si>
    <t>・・・14年度から変わった。</t>
    <rPh sb="5" eb="7">
      <t>ネンド</t>
    </rPh>
    <rPh sb="9" eb="10">
      <t>カ</t>
    </rPh>
    <phoneticPr fontId="2"/>
  </si>
  <si>
    <t>10,000円以上</t>
    <rPh sb="6" eb="7">
      <t>エン</t>
    </rPh>
    <rPh sb="7" eb="9">
      <t>イジョウ</t>
    </rPh>
    <phoneticPr fontId="2"/>
  </si>
  <si>
    <t>円　未満切り捨て</t>
  </si>
  <si>
    <t>1,000円以上　10,000円未満</t>
    <rPh sb="5" eb="6">
      <t>エン</t>
    </rPh>
    <rPh sb="6" eb="8">
      <t>イジョウ</t>
    </rPh>
    <rPh sb="15" eb="16">
      <t>エン</t>
    </rPh>
    <rPh sb="16" eb="18">
      <t>ミマン</t>
    </rPh>
    <phoneticPr fontId="2"/>
  </si>
  <si>
    <t xml:space="preserve"> 要</t>
    <rPh sb="1" eb="2">
      <t>ヨウ</t>
    </rPh>
    <phoneticPr fontId="2"/>
  </si>
  <si>
    <t>1,000円未満</t>
    <rPh sb="5" eb="6">
      <t>エン</t>
    </rPh>
    <rPh sb="6" eb="8">
      <t>ミマン</t>
    </rPh>
    <phoneticPr fontId="2"/>
  </si>
  <si>
    <t>細目　（数量×複合単価）</t>
    <rPh sb="0" eb="2">
      <t>サイモク</t>
    </rPh>
    <rPh sb="4" eb="6">
      <t>スウリョウ</t>
    </rPh>
    <rPh sb="7" eb="9">
      <t>フクゴウ</t>
    </rPh>
    <rPh sb="9" eb="11">
      <t>タンカ</t>
    </rPh>
    <phoneticPr fontId="2"/>
  </si>
  <si>
    <t>科目　（細目の計）</t>
    <rPh sb="0" eb="2">
      <t>カモク</t>
    </rPh>
    <rPh sb="4" eb="6">
      <t>サイモク</t>
    </rPh>
    <rPh sb="7" eb="8">
      <t>ケイ</t>
    </rPh>
    <phoneticPr fontId="2"/>
  </si>
  <si>
    <t>数量</t>
    <rPh sb="0" eb="2">
      <t>スウリョウ</t>
    </rPh>
    <phoneticPr fontId="2"/>
  </si>
  <si>
    <t>式</t>
    <rPh sb="0" eb="1">
      <t>シキ</t>
    </rPh>
    <phoneticPr fontId="2"/>
  </si>
  <si>
    <t>小　　　　計</t>
    <rPh sb="0" eb="1">
      <t>ショウ</t>
    </rPh>
    <rPh sb="5" eb="6">
      <t>ケイ</t>
    </rPh>
    <phoneticPr fontId="2"/>
  </si>
  <si>
    <t>内　訳　明　細　書</t>
    <rPh sb="0" eb="1">
      <t>ウチ</t>
    </rPh>
    <rPh sb="2" eb="3">
      <t>ヤク</t>
    </rPh>
    <rPh sb="4" eb="5">
      <t>メイ</t>
    </rPh>
    <rPh sb="6" eb="7">
      <t>ホソ</t>
    </rPh>
    <rPh sb="8" eb="9">
      <t>ショ</t>
    </rPh>
    <phoneticPr fontId="2"/>
  </si>
  <si>
    <t>№</t>
    <phoneticPr fontId="2"/>
  </si>
  <si>
    <t>名　　称</t>
    <rPh sb="0" eb="1">
      <t>ナ</t>
    </rPh>
    <rPh sb="3" eb="4">
      <t>ショウ</t>
    </rPh>
    <phoneticPr fontId="2"/>
  </si>
  <si>
    <t>仕　　様</t>
    <rPh sb="0" eb="1">
      <t>ツコウ</t>
    </rPh>
    <rPh sb="3" eb="4">
      <t>サマ</t>
    </rPh>
    <phoneticPr fontId="2"/>
  </si>
  <si>
    <t>呼称</t>
    <rPh sb="0" eb="2">
      <t>コショウ</t>
    </rPh>
    <phoneticPr fontId="2"/>
  </si>
  <si>
    <t>単　価</t>
    <rPh sb="0" eb="1">
      <t>タン</t>
    </rPh>
    <rPh sb="2" eb="3">
      <t>アタイ</t>
    </rPh>
    <phoneticPr fontId="2"/>
  </si>
  <si>
    <t>金　額</t>
    <rPh sb="0" eb="1">
      <t>キン</t>
    </rPh>
    <rPh sb="2" eb="3">
      <t>ガク</t>
    </rPh>
    <phoneticPr fontId="2"/>
  </si>
  <si>
    <t>備考</t>
    <rPh sb="0" eb="2">
      <t>ビコウ</t>
    </rPh>
    <phoneticPr fontId="2"/>
  </si>
  <si>
    <t>明細1号</t>
    <rPh sb="0" eb="2">
      <t>メイサイ</t>
    </rPh>
    <rPh sb="3" eb="4">
      <t>ゴウ</t>
    </rPh>
    <phoneticPr fontId="2"/>
  </si>
  <si>
    <t>明細2号</t>
    <rPh sb="0" eb="2">
      <t>メイサイ</t>
    </rPh>
    <rPh sb="3" eb="4">
      <t>ゴウ</t>
    </rPh>
    <phoneticPr fontId="2"/>
  </si>
  <si>
    <t>明細3号</t>
    <rPh sb="0" eb="2">
      <t>メイサイ</t>
    </rPh>
    <rPh sb="3" eb="4">
      <t>ゴウ</t>
    </rPh>
    <phoneticPr fontId="2"/>
  </si>
  <si>
    <t>明細4号</t>
    <rPh sb="0" eb="2">
      <t>メイサイ</t>
    </rPh>
    <rPh sb="3" eb="4">
      <t>ゴウ</t>
    </rPh>
    <phoneticPr fontId="2"/>
  </si>
  <si>
    <t>明細5号</t>
    <rPh sb="0" eb="2">
      <t>メイサイ</t>
    </rPh>
    <rPh sb="3" eb="4">
      <t>ゴウ</t>
    </rPh>
    <phoneticPr fontId="2"/>
  </si>
  <si>
    <t>ヶ所</t>
    <rPh sb="1" eb="2">
      <t>ショ</t>
    </rPh>
    <phoneticPr fontId="2"/>
  </si>
  <si>
    <t>m3</t>
  </si>
  <si>
    <t>t</t>
  </si>
  <si>
    <t>m2</t>
  </si>
  <si>
    <t>　</t>
  </si>
  <si>
    <t>くまもと県北病院</t>
    <phoneticPr fontId="2"/>
  </si>
  <si>
    <t>令和</t>
    <rPh sb="0" eb="1">
      <t>レイ</t>
    </rPh>
    <rPh sb="1" eb="2">
      <t>ワ</t>
    </rPh>
    <phoneticPr fontId="2"/>
  </si>
  <si>
    <t>年度</t>
    <rPh sb="0" eb="2">
      <t>ネンド</t>
    </rPh>
    <phoneticPr fontId="2"/>
  </si>
  <si>
    <t>工種</t>
    <rPh sb="0" eb="2">
      <t>コウシュ</t>
    </rPh>
    <phoneticPr fontId="2"/>
  </si>
  <si>
    <t>解体工</t>
    <rPh sb="0" eb="2">
      <t>カイタイ</t>
    </rPh>
    <rPh sb="2" eb="3">
      <t>コウ</t>
    </rPh>
    <phoneticPr fontId="2"/>
  </si>
  <si>
    <t>工　事 番 号</t>
    <rPh sb="0" eb="1">
      <t>コウ</t>
    </rPh>
    <rPh sb="2" eb="3">
      <t>コト</t>
    </rPh>
    <phoneticPr fontId="2"/>
  </si>
  <si>
    <t>設計年月日</t>
    <rPh sb="0" eb="2">
      <t>セッケイ</t>
    </rPh>
    <rPh sb="2" eb="5">
      <t>ネンガッピ</t>
    </rPh>
    <phoneticPr fontId="2"/>
  </si>
  <si>
    <t>年</t>
    <rPh sb="0" eb="1">
      <t>ネン</t>
    </rPh>
    <phoneticPr fontId="2"/>
  </si>
  <si>
    <t>月</t>
    <rPh sb="0" eb="1">
      <t>ガツ</t>
    </rPh>
    <phoneticPr fontId="2"/>
  </si>
  <si>
    <t>日</t>
    <rPh sb="0" eb="1">
      <t>ニチ</t>
    </rPh>
    <phoneticPr fontId="2"/>
  </si>
  <si>
    <t>工事箇所</t>
    <rPh sb="0" eb="2">
      <t>コウジ</t>
    </rPh>
    <phoneticPr fontId="2"/>
  </si>
  <si>
    <t>くまもと県北病院</t>
    <rPh sb="4" eb="6">
      <t>ケンホク</t>
    </rPh>
    <rPh sb="6" eb="8">
      <t>ビョウイン</t>
    </rPh>
    <phoneticPr fontId="2"/>
  </si>
  <si>
    <t>着工期日</t>
    <rPh sb="0" eb="2">
      <t>チャッコウ</t>
    </rPh>
    <rPh sb="2" eb="4">
      <t>キジツ</t>
    </rPh>
    <phoneticPr fontId="2"/>
  </si>
  <si>
    <t>請負額</t>
    <rPh sb="0" eb="2">
      <t>ウケオイ</t>
    </rPh>
    <rPh sb="2" eb="3">
      <t>ガク</t>
    </rPh>
    <phoneticPr fontId="2"/>
  </si>
  <si>
    <t>円</t>
  </si>
  <si>
    <t>竣工期限</t>
    <rPh sb="0" eb="2">
      <t>シュンコウ</t>
    </rPh>
    <rPh sb="2" eb="4">
      <t>キゲン</t>
    </rPh>
    <phoneticPr fontId="2"/>
  </si>
  <si>
    <t>請負人</t>
    <rPh sb="0" eb="2">
      <t>ウケオイ</t>
    </rPh>
    <rPh sb="2" eb="3">
      <t>ニン</t>
    </rPh>
    <phoneticPr fontId="2"/>
  </si>
  <si>
    <t>＜　概　要　＞</t>
  </si>
  <si>
    <t>路線・河川名</t>
    <phoneticPr fontId="2"/>
  </si>
  <si>
    <t>その他の構造物</t>
    <rPh sb="2" eb="3">
      <t>タ</t>
    </rPh>
    <rPh sb="4" eb="7">
      <t>コウゾウブツ</t>
    </rPh>
    <phoneticPr fontId="2"/>
  </si>
  <si>
    <t>№</t>
  </si>
  <si>
    <t>名　　称</t>
  </si>
  <si>
    <t>仕　　様</t>
  </si>
  <si>
    <t>呼称</t>
  </si>
  <si>
    <t>数量</t>
  </si>
  <si>
    <t>単　価</t>
  </si>
  <si>
    <t>金　額</t>
  </si>
  <si>
    <t>備考</t>
  </si>
  <si>
    <t>棟</t>
    <rPh sb="0" eb="1">
      <t>ムネ</t>
    </rPh>
    <phoneticPr fontId="2"/>
  </si>
  <si>
    <t>小計</t>
    <rPh sb="0" eb="2">
      <t>ショウケイ</t>
    </rPh>
    <phoneticPr fontId="2"/>
  </si>
  <si>
    <t>　　　　　　　科　　目　　内　　訳　　書</t>
    <rPh sb="7" eb="8">
      <t>カ</t>
    </rPh>
    <rPh sb="10" eb="11">
      <t>メ</t>
    </rPh>
    <rPh sb="13" eb="14">
      <t>ウチ</t>
    </rPh>
    <rPh sb="16" eb="17">
      <t>ヤク</t>
    </rPh>
    <rPh sb="19" eb="20">
      <t>ショ</t>
    </rPh>
    <phoneticPr fontId="2"/>
  </si>
  <si>
    <t>No．</t>
    <phoneticPr fontId="2"/>
  </si>
  <si>
    <t>明細6号</t>
    <rPh sb="0" eb="2">
      <t>メイサイ</t>
    </rPh>
    <rPh sb="3" eb="4">
      <t>ゴウ</t>
    </rPh>
    <phoneticPr fontId="2"/>
  </si>
  <si>
    <t>明細7号</t>
    <rPh sb="0" eb="2">
      <t>メイサイ</t>
    </rPh>
    <rPh sb="3" eb="4">
      <t>ゴウ</t>
    </rPh>
    <phoneticPr fontId="2"/>
  </si>
  <si>
    <t>明細8号</t>
    <rPh sb="0" eb="2">
      <t>メイサイ</t>
    </rPh>
    <rPh sb="3" eb="4">
      <t>ゴウ</t>
    </rPh>
    <phoneticPr fontId="2"/>
  </si>
  <si>
    <t>明細9号</t>
    <rPh sb="0" eb="2">
      <t>メイサイ</t>
    </rPh>
    <rPh sb="3" eb="4">
      <t>ゴウ</t>
    </rPh>
    <phoneticPr fontId="2"/>
  </si>
  <si>
    <t>明細10号</t>
    <rPh sb="0" eb="2">
      <t>メイサイ</t>
    </rPh>
    <rPh sb="4" eb="5">
      <t>ゴウ</t>
    </rPh>
    <phoneticPr fontId="2"/>
  </si>
  <si>
    <t>明細11号</t>
    <rPh sb="0" eb="2">
      <t>メイサイ</t>
    </rPh>
    <rPh sb="4" eb="5">
      <t>ゴウ</t>
    </rPh>
    <phoneticPr fontId="2"/>
  </si>
  <si>
    <t>明細12号</t>
    <rPh sb="0" eb="2">
      <t>メイサイ</t>
    </rPh>
    <rPh sb="4" eb="5">
      <t>ゴウ</t>
    </rPh>
    <phoneticPr fontId="2"/>
  </si>
  <si>
    <t>明細13号</t>
    <rPh sb="0" eb="2">
      <t>メイサイ</t>
    </rPh>
    <rPh sb="4" eb="5">
      <t>ゴウ</t>
    </rPh>
    <phoneticPr fontId="2"/>
  </si>
  <si>
    <t>内　訳　明　細　書  １　号</t>
    <rPh sb="0" eb="1">
      <t>ウチ</t>
    </rPh>
    <rPh sb="2" eb="3">
      <t>ヤク</t>
    </rPh>
    <rPh sb="4" eb="5">
      <t>メイ</t>
    </rPh>
    <rPh sb="6" eb="7">
      <t>ホソ</t>
    </rPh>
    <rPh sb="8" eb="9">
      <t>ショ</t>
    </rPh>
    <rPh sb="13" eb="14">
      <t>ゴウ</t>
    </rPh>
    <phoneticPr fontId="2"/>
  </si>
  <si>
    <t>共通仮設工事</t>
    <rPh sb="0" eb="4">
      <t>キョウツウカセツ</t>
    </rPh>
    <rPh sb="4" eb="6">
      <t>コウジ</t>
    </rPh>
    <phoneticPr fontId="2"/>
  </si>
  <si>
    <t>【仮設工事】</t>
    <phoneticPr fontId="2"/>
  </si>
  <si>
    <t>仮囲い</t>
    <rPh sb="0" eb="2">
      <t>カリカコ</t>
    </rPh>
    <phoneticPr fontId="2"/>
  </si>
  <si>
    <t>シードゲート</t>
  </si>
  <si>
    <t>仮設事務所</t>
    <rPh sb="0" eb="5">
      <t>カセツジムショ</t>
    </rPh>
    <phoneticPr fontId="2"/>
  </si>
  <si>
    <t>作業員休憩所</t>
    <rPh sb="0" eb="2">
      <t>サギョウ</t>
    </rPh>
    <rPh sb="2" eb="3">
      <t>イン</t>
    </rPh>
    <rPh sb="3" eb="5">
      <t>キュウケイ</t>
    </rPh>
    <rPh sb="5" eb="6">
      <t>ジョ</t>
    </rPh>
    <phoneticPr fontId="2"/>
  </si>
  <si>
    <t>仮設トイレ</t>
    <rPh sb="0" eb="2">
      <t>カセツ</t>
    </rPh>
    <phoneticPr fontId="2"/>
  </si>
  <si>
    <t>汲取り共</t>
    <rPh sb="0" eb="2">
      <t>クミト</t>
    </rPh>
    <rPh sb="3" eb="4">
      <t>トモ</t>
    </rPh>
    <phoneticPr fontId="2"/>
  </si>
  <si>
    <t>仮設電気工事</t>
    <rPh sb="0" eb="4">
      <t>カセツデンキ</t>
    </rPh>
    <rPh sb="4" eb="6">
      <t>コウジ</t>
    </rPh>
    <phoneticPr fontId="2"/>
  </si>
  <si>
    <t>工事費、使用材料含む</t>
    <rPh sb="0" eb="2">
      <t>コウジ</t>
    </rPh>
    <rPh sb="2" eb="3">
      <t>ヒ</t>
    </rPh>
    <rPh sb="4" eb="6">
      <t>シヨウ</t>
    </rPh>
    <rPh sb="6" eb="8">
      <t>ザイリョウ</t>
    </rPh>
    <rPh sb="8" eb="9">
      <t>フク</t>
    </rPh>
    <phoneticPr fontId="2"/>
  </si>
  <si>
    <t>仮設給水工事費</t>
    <rPh sb="0" eb="2">
      <t>カセツ</t>
    </rPh>
    <rPh sb="2" eb="4">
      <t>キュウスイ</t>
    </rPh>
    <rPh sb="4" eb="6">
      <t>コウジ</t>
    </rPh>
    <rPh sb="6" eb="7">
      <t>ヒ</t>
    </rPh>
    <phoneticPr fontId="2"/>
  </si>
  <si>
    <t>交通誘導員費</t>
    <rPh sb="0" eb="2">
      <t>コウツウ</t>
    </rPh>
    <rPh sb="2" eb="5">
      <t>ユウドウイン</t>
    </rPh>
    <rPh sb="5" eb="6">
      <t>ヒ</t>
    </rPh>
    <phoneticPr fontId="2"/>
  </si>
  <si>
    <t>人</t>
    <rPh sb="0" eb="1">
      <t>ニン</t>
    </rPh>
    <phoneticPr fontId="2"/>
  </si>
  <si>
    <t>各種サンプリング費</t>
    <rPh sb="0" eb="2">
      <t>カクシュ</t>
    </rPh>
    <rPh sb="8" eb="9">
      <t>ヒ</t>
    </rPh>
    <phoneticPr fontId="2"/>
  </si>
  <si>
    <t>報告書作成共</t>
    <rPh sb="0" eb="3">
      <t>ホウコクショ</t>
    </rPh>
    <rPh sb="3" eb="5">
      <t>サクセイ</t>
    </rPh>
    <rPh sb="5" eb="6">
      <t>トモ</t>
    </rPh>
    <phoneticPr fontId="2"/>
  </si>
  <si>
    <t>重機回送費</t>
    <rPh sb="0" eb="2">
      <t>ジュウキ</t>
    </rPh>
    <rPh sb="2" eb="4">
      <t>カイソウ</t>
    </rPh>
    <rPh sb="4" eb="5">
      <t>ヒ</t>
    </rPh>
    <phoneticPr fontId="2"/>
  </si>
  <si>
    <t>内　訳　明　細　書　2　号</t>
    <rPh sb="0" eb="1">
      <t>ウチ</t>
    </rPh>
    <rPh sb="2" eb="3">
      <t>ヤク</t>
    </rPh>
    <rPh sb="4" eb="5">
      <t>メイ</t>
    </rPh>
    <rPh sb="6" eb="7">
      <t>ホソ</t>
    </rPh>
    <rPh sb="8" eb="9">
      <t>ショ</t>
    </rPh>
    <rPh sb="12" eb="13">
      <t>ゴウ</t>
    </rPh>
    <phoneticPr fontId="2"/>
  </si>
  <si>
    <t>本館/建物①</t>
    <rPh sb="0" eb="2">
      <t>ホンカン</t>
    </rPh>
    <rPh sb="3" eb="5">
      <t>タテモノ</t>
    </rPh>
    <phoneticPr fontId="2"/>
  </si>
  <si>
    <t>①仮設工事</t>
    <rPh sb="1" eb="3">
      <t>カセツ</t>
    </rPh>
    <rPh sb="3" eb="5">
      <t>コウジ</t>
    </rPh>
    <phoneticPr fontId="2"/>
  </si>
  <si>
    <t>　　養生枠組足場設置（手摺先行方式）</t>
    <rPh sb="2" eb="4">
      <t>ヨウジョウ</t>
    </rPh>
    <rPh sb="4" eb="5">
      <t>ワク</t>
    </rPh>
    <rPh sb="5" eb="6">
      <t>クミ</t>
    </rPh>
    <rPh sb="6" eb="8">
      <t>アシバ</t>
    </rPh>
    <rPh sb="8" eb="10">
      <t>セッチ</t>
    </rPh>
    <rPh sb="11" eb="13">
      <t>テスリ</t>
    </rPh>
    <rPh sb="13" eb="15">
      <t>センコウ</t>
    </rPh>
    <rPh sb="15" eb="17">
      <t>ホウシキ</t>
    </rPh>
    <phoneticPr fontId="2"/>
  </si>
  <si>
    <t>　　昇降階段共</t>
    <rPh sb="2" eb="6">
      <t>ショウコウカイダン</t>
    </rPh>
    <rPh sb="6" eb="7">
      <t>トモ</t>
    </rPh>
    <phoneticPr fontId="2"/>
  </si>
  <si>
    <t>㎡</t>
    <phoneticPr fontId="2"/>
  </si>
  <si>
    <t>　　防炎シート張り</t>
    <rPh sb="2" eb="4">
      <t>ボウエン</t>
    </rPh>
    <rPh sb="7" eb="8">
      <t>ハ</t>
    </rPh>
    <phoneticPr fontId="2"/>
  </si>
  <si>
    <t>　　資材運搬費</t>
    <rPh sb="2" eb="4">
      <t>シザイ</t>
    </rPh>
    <rPh sb="4" eb="7">
      <t>ウンパンヒ</t>
    </rPh>
    <phoneticPr fontId="2"/>
  </si>
  <si>
    <t>　　足場材揚重費</t>
    <rPh sb="2" eb="4">
      <t>アシバ</t>
    </rPh>
    <rPh sb="4" eb="5">
      <t>ザイ</t>
    </rPh>
    <rPh sb="5" eb="6">
      <t>ア</t>
    </rPh>
    <rPh sb="6" eb="7">
      <t>オモ</t>
    </rPh>
    <rPh sb="7" eb="8">
      <t>ヒ</t>
    </rPh>
    <phoneticPr fontId="2"/>
  </si>
  <si>
    <t>　　クレーン費</t>
    <rPh sb="6" eb="7">
      <t>ヒ</t>
    </rPh>
    <phoneticPr fontId="2"/>
  </si>
  <si>
    <t>　　開口部単管落下防止対策設置費</t>
    <rPh sb="2" eb="5">
      <t>カイコウブ</t>
    </rPh>
    <rPh sb="5" eb="7">
      <t>タンカン</t>
    </rPh>
    <rPh sb="7" eb="9">
      <t>ラッカ</t>
    </rPh>
    <rPh sb="9" eb="11">
      <t>ボウシ</t>
    </rPh>
    <rPh sb="11" eb="13">
      <t>タイサク</t>
    </rPh>
    <rPh sb="13" eb="16">
      <t>セッチヒ</t>
    </rPh>
    <phoneticPr fontId="2"/>
  </si>
  <si>
    <t>　　アンカー固定手摺2段・巾木設置・コンパネ寒ぎ共</t>
    <rPh sb="6" eb="8">
      <t>コテイ</t>
    </rPh>
    <rPh sb="8" eb="10">
      <t>テスリ</t>
    </rPh>
    <rPh sb="11" eb="12">
      <t>ダン</t>
    </rPh>
    <rPh sb="13" eb="15">
      <t>ハバキ</t>
    </rPh>
    <rPh sb="15" eb="17">
      <t>セッチ</t>
    </rPh>
    <rPh sb="22" eb="23">
      <t>カン</t>
    </rPh>
    <rPh sb="24" eb="25">
      <t>トモ</t>
    </rPh>
    <phoneticPr fontId="2"/>
  </si>
  <si>
    <t>②解体工事</t>
    <rPh sb="1" eb="3">
      <t>カイタイ</t>
    </rPh>
    <rPh sb="3" eb="5">
      <t>コウジ</t>
    </rPh>
    <phoneticPr fontId="2"/>
  </si>
  <si>
    <t>　内部造作材撤去</t>
    <rPh sb="1" eb="3">
      <t>ナイブ</t>
    </rPh>
    <rPh sb="3" eb="5">
      <t>ゾウサク</t>
    </rPh>
    <rPh sb="5" eb="6">
      <t>ザイ</t>
    </rPh>
    <rPh sb="6" eb="8">
      <t>テッキョ</t>
    </rPh>
    <phoneticPr fontId="2"/>
  </si>
  <si>
    <t>　内部ボード撤去費</t>
    <rPh sb="1" eb="3">
      <t>ナイブ</t>
    </rPh>
    <rPh sb="6" eb="8">
      <t>テッキョ</t>
    </rPh>
    <rPh sb="8" eb="9">
      <t>ヒ</t>
    </rPh>
    <phoneticPr fontId="2"/>
  </si>
  <si>
    <t>　上屋直接解体費</t>
    <rPh sb="1" eb="3">
      <t>ウワヤ</t>
    </rPh>
    <rPh sb="3" eb="5">
      <t>チョクセツ</t>
    </rPh>
    <rPh sb="5" eb="7">
      <t>カイタイ</t>
    </rPh>
    <rPh sb="7" eb="8">
      <t>ヒ</t>
    </rPh>
    <phoneticPr fontId="2"/>
  </si>
  <si>
    <t>　土間基礎解体費</t>
    <rPh sb="1" eb="3">
      <t>ドマ</t>
    </rPh>
    <rPh sb="3" eb="5">
      <t>キソ</t>
    </rPh>
    <rPh sb="5" eb="8">
      <t>カイタイヒ</t>
    </rPh>
    <phoneticPr fontId="2"/>
  </si>
  <si>
    <t>③産業廃棄物処分工事</t>
    <rPh sb="1" eb="3">
      <t>サンギョウ</t>
    </rPh>
    <rPh sb="3" eb="6">
      <t>ハイキブツ</t>
    </rPh>
    <rPh sb="6" eb="8">
      <t>ショブン</t>
    </rPh>
    <rPh sb="8" eb="10">
      <t>コウジ</t>
    </rPh>
    <phoneticPr fontId="2"/>
  </si>
  <si>
    <t>　発生材積込・運搬費</t>
    <rPh sb="1" eb="3">
      <t>ハッセイ</t>
    </rPh>
    <rPh sb="3" eb="4">
      <t>ザイ</t>
    </rPh>
    <rPh sb="4" eb="6">
      <t>ツミコミ</t>
    </rPh>
    <rPh sb="7" eb="9">
      <t>ウンパン</t>
    </rPh>
    <rPh sb="9" eb="10">
      <t>ヒ</t>
    </rPh>
    <phoneticPr fontId="2"/>
  </si>
  <si>
    <t>　木屑</t>
    <rPh sb="1" eb="2">
      <t>キ</t>
    </rPh>
    <phoneticPr fontId="2"/>
  </si>
  <si>
    <t>　廃石膏ボード類</t>
    <rPh sb="1" eb="2">
      <t>ハイ</t>
    </rPh>
    <rPh sb="2" eb="4">
      <t>セッコウ</t>
    </rPh>
    <rPh sb="7" eb="8">
      <t>ルイ</t>
    </rPh>
    <phoneticPr fontId="2"/>
  </si>
  <si>
    <t>　廃プラスチック類</t>
    <rPh sb="1" eb="2">
      <t>ハイ</t>
    </rPh>
    <rPh sb="8" eb="9">
      <t>ルイ</t>
    </rPh>
    <phoneticPr fontId="2"/>
  </si>
  <si>
    <t>　ガラス・陶磁器類</t>
    <rPh sb="5" eb="8">
      <t>トウジキ</t>
    </rPh>
    <rPh sb="8" eb="9">
      <t>ルイ</t>
    </rPh>
    <phoneticPr fontId="2"/>
  </si>
  <si>
    <t>　コンクリート類</t>
    <rPh sb="7" eb="8">
      <t>ルイ</t>
    </rPh>
    <phoneticPr fontId="2"/>
  </si>
  <si>
    <t>　がれき類</t>
    <rPh sb="4" eb="5">
      <t>ルイ</t>
    </rPh>
    <phoneticPr fontId="2"/>
  </si>
  <si>
    <t>　発生材処分費</t>
    <rPh sb="1" eb="4">
      <t>ハッセイザイ</t>
    </rPh>
    <rPh sb="4" eb="7">
      <t>ショブンヒ</t>
    </rPh>
    <phoneticPr fontId="2"/>
  </si>
  <si>
    <t>④粗整地費</t>
    <rPh sb="1" eb="2">
      <t>アラ</t>
    </rPh>
    <rPh sb="2" eb="4">
      <t>セイチ</t>
    </rPh>
    <rPh sb="4" eb="5">
      <t>ヒ</t>
    </rPh>
    <phoneticPr fontId="2"/>
  </si>
  <si>
    <t>　　粗整地費</t>
    <rPh sb="3" eb="5">
      <t>セイチ</t>
    </rPh>
    <phoneticPr fontId="2"/>
  </si>
  <si>
    <t>　　埋め戻し</t>
    <rPh sb="2" eb="3">
      <t>ウ</t>
    </rPh>
    <rPh sb="4" eb="5">
      <t>モド</t>
    </rPh>
    <phoneticPr fontId="2"/>
  </si>
  <si>
    <t>再生CR使用</t>
    <rPh sb="0" eb="2">
      <t>サイセイ</t>
    </rPh>
    <rPh sb="4" eb="6">
      <t>シヨウ</t>
    </rPh>
    <phoneticPr fontId="2"/>
  </si>
  <si>
    <t>⑤有価物買取費</t>
    <rPh sb="1" eb="4">
      <t>ユウカブツ</t>
    </rPh>
    <rPh sb="4" eb="6">
      <t>カイトリ</t>
    </rPh>
    <rPh sb="6" eb="7">
      <t>ヒ</t>
    </rPh>
    <phoneticPr fontId="2"/>
  </si>
  <si>
    <t>　スクラップ買取費</t>
    <rPh sb="6" eb="8">
      <t>カイトリ</t>
    </rPh>
    <rPh sb="8" eb="9">
      <t>ヒ</t>
    </rPh>
    <phoneticPr fontId="2"/>
  </si>
  <si>
    <t>内　訳　明　細　書　３　号</t>
    <rPh sb="0" eb="1">
      <t>ウチ</t>
    </rPh>
    <rPh sb="2" eb="3">
      <t>ヤク</t>
    </rPh>
    <rPh sb="4" eb="5">
      <t>メイ</t>
    </rPh>
    <rPh sb="6" eb="7">
      <t>ホソ</t>
    </rPh>
    <rPh sb="8" eb="9">
      <t>ショ</t>
    </rPh>
    <rPh sb="12" eb="13">
      <t>ゴウ</t>
    </rPh>
    <phoneticPr fontId="2"/>
  </si>
  <si>
    <t>渡り廊下１/建物②</t>
    <rPh sb="0" eb="1">
      <t>ワタ</t>
    </rPh>
    <rPh sb="2" eb="4">
      <t>ロウカ</t>
    </rPh>
    <rPh sb="6" eb="8">
      <t>タテモノ</t>
    </rPh>
    <phoneticPr fontId="2"/>
  </si>
  <si>
    <t>①仮設工事</t>
    <rPh sb="1" eb="5">
      <t>カセツコウジ</t>
    </rPh>
    <phoneticPr fontId="2"/>
  </si>
  <si>
    <t>②解体工事</t>
    <rPh sb="1" eb="5">
      <t>カイタイコウジ</t>
    </rPh>
    <phoneticPr fontId="2"/>
  </si>
  <si>
    <t>　200tクレーン</t>
    <phoneticPr fontId="2"/>
  </si>
  <si>
    <t>　基礎解体費</t>
    <rPh sb="1" eb="3">
      <t>キソ</t>
    </rPh>
    <rPh sb="3" eb="6">
      <t>カイタイヒ</t>
    </rPh>
    <phoneticPr fontId="2"/>
  </si>
  <si>
    <t>小計</t>
  </si>
  <si>
    <t>⑤有価物買取費</t>
  </si>
  <si>
    <t>　スクラップ買取費</t>
  </si>
  <si>
    <t>内　訳　明　細　書　４　号　</t>
    <rPh sb="0" eb="1">
      <t>ウチ</t>
    </rPh>
    <rPh sb="2" eb="3">
      <t>ヤク</t>
    </rPh>
    <rPh sb="4" eb="5">
      <t>メイ</t>
    </rPh>
    <rPh sb="6" eb="7">
      <t>ホソ</t>
    </rPh>
    <rPh sb="8" eb="9">
      <t>ショ</t>
    </rPh>
    <rPh sb="12" eb="13">
      <t>ゴウ</t>
    </rPh>
    <phoneticPr fontId="2"/>
  </si>
  <si>
    <t>倉庫/建物③</t>
    <rPh sb="0" eb="2">
      <t>ソウコ</t>
    </rPh>
    <rPh sb="3" eb="5">
      <t>タテモノ</t>
    </rPh>
    <phoneticPr fontId="2"/>
  </si>
  <si>
    <t>　コンクリート類</t>
    <phoneticPr fontId="2"/>
  </si>
  <si>
    <t>　ガレキ類</t>
    <rPh sb="4" eb="5">
      <t>ルイ</t>
    </rPh>
    <phoneticPr fontId="2"/>
  </si>
  <si>
    <t>　搬入土無し</t>
    <rPh sb="1" eb="3">
      <t>ハンニュウ</t>
    </rPh>
    <rPh sb="3" eb="4">
      <t>ド</t>
    </rPh>
    <rPh sb="4" eb="5">
      <t>ナ</t>
    </rPh>
    <phoneticPr fontId="2"/>
  </si>
  <si>
    <t>　再生CR使用</t>
    <rPh sb="1" eb="3">
      <t>サイセイ</t>
    </rPh>
    <rPh sb="5" eb="7">
      <t>シヨウ</t>
    </rPh>
    <phoneticPr fontId="2"/>
  </si>
  <si>
    <t>計</t>
    <rPh sb="0" eb="1">
      <t>ケイ</t>
    </rPh>
    <phoneticPr fontId="2"/>
  </si>
  <si>
    <t>内　訳　明　細　書　５　号</t>
    <rPh sb="0" eb="1">
      <t>ウチ</t>
    </rPh>
    <rPh sb="2" eb="3">
      <t>ヤク</t>
    </rPh>
    <rPh sb="4" eb="5">
      <t>メイ</t>
    </rPh>
    <rPh sb="6" eb="7">
      <t>ホソ</t>
    </rPh>
    <rPh sb="8" eb="9">
      <t>ショ</t>
    </rPh>
    <rPh sb="12" eb="13">
      <t>ゴウ</t>
    </rPh>
    <phoneticPr fontId="2"/>
  </si>
  <si>
    <t>倉庫/建物④</t>
    <rPh sb="0" eb="2">
      <t>ソウコ</t>
    </rPh>
    <phoneticPr fontId="2"/>
  </si>
  <si>
    <t>　屋根折半撤去</t>
    <rPh sb="1" eb="3">
      <t>ヤネ</t>
    </rPh>
    <rPh sb="3" eb="5">
      <t>セッパン</t>
    </rPh>
    <rPh sb="5" eb="7">
      <t>テッキョ</t>
    </rPh>
    <phoneticPr fontId="2"/>
  </si>
  <si>
    <t>内　訳　明　細　書　６　号</t>
    <rPh sb="0" eb="1">
      <t>ウチ</t>
    </rPh>
    <rPh sb="2" eb="3">
      <t>ヤク</t>
    </rPh>
    <rPh sb="4" eb="5">
      <t>メイ</t>
    </rPh>
    <rPh sb="6" eb="7">
      <t>ホソ</t>
    </rPh>
    <rPh sb="8" eb="9">
      <t>ショ</t>
    </rPh>
    <rPh sb="12" eb="13">
      <t>ゴウ</t>
    </rPh>
    <phoneticPr fontId="2"/>
  </si>
  <si>
    <t>北病棟/建物⑥</t>
    <rPh sb="0" eb="1">
      <t>キタ</t>
    </rPh>
    <rPh sb="1" eb="3">
      <t>ビョウトウ</t>
    </rPh>
    <rPh sb="4" eb="6">
      <t>タテモノ</t>
    </rPh>
    <phoneticPr fontId="2"/>
  </si>
  <si>
    <t>内　訳　明　細　書　７　号</t>
    <rPh sb="0" eb="1">
      <t>ウチ</t>
    </rPh>
    <rPh sb="2" eb="3">
      <t>ヤク</t>
    </rPh>
    <rPh sb="4" eb="5">
      <t>メイ</t>
    </rPh>
    <rPh sb="6" eb="7">
      <t>ホソ</t>
    </rPh>
    <rPh sb="8" eb="9">
      <t>ショ</t>
    </rPh>
    <rPh sb="12" eb="13">
      <t>ゴウ</t>
    </rPh>
    <phoneticPr fontId="2"/>
  </si>
  <si>
    <t>渡り廊下２/建物⑧</t>
    <rPh sb="0" eb="1">
      <t>ワタ</t>
    </rPh>
    <rPh sb="2" eb="4">
      <t>ロウカ</t>
    </rPh>
    <rPh sb="6" eb="8">
      <t>タテモノ</t>
    </rPh>
    <phoneticPr fontId="2"/>
  </si>
  <si>
    <t>　コンクリート類</t>
  </si>
  <si>
    <t>内　訳　明　細　書　8　号</t>
    <rPh sb="0" eb="1">
      <t>ウチ</t>
    </rPh>
    <rPh sb="2" eb="3">
      <t>ヤク</t>
    </rPh>
    <rPh sb="4" eb="5">
      <t>メイ</t>
    </rPh>
    <rPh sb="6" eb="7">
      <t>ホソ</t>
    </rPh>
    <rPh sb="8" eb="9">
      <t>ショ</t>
    </rPh>
    <rPh sb="12" eb="13">
      <t>ゴウ</t>
    </rPh>
    <phoneticPr fontId="2"/>
  </si>
  <si>
    <t>車庫/建物10</t>
    <rPh sb="0" eb="2">
      <t>シャコ</t>
    </rPh>
    <rPh sb="3" eb="5">
      <t>タテモノ</t>
    </rPh>
    <phoneticPr fontId="2"/>
  </si>
  <si>
    <t>①仮設工事</t>
  </si>
  <si>
    <t>　　養生枠組足場設置（手摺先行方式）</t>
  </si>
  <si>
    <t>　　昇降階段共</t>
  </si>
  <si>
    <t>㎡</t>
  </si>
  <si>
    <t>　　防炎シート張り</t>
  </si>
  <si>
    <t>　　資材運搬費</t>
  </si>
  <si>
    <t>②解体工事</t>
  </si>
  <si>
    <t>　上屋直接解体費</t>
  </si>
  <si>
    <t>　土間基礎解体費</t>
  </si>
  <si>
    <t>　スレート類</t>
    <rPh sb="5" eb="6">
      <t>ルイ</t>
    </rPh>
    <phoneticPr fontId="2"/>
  </si>
  <si>
    <t>　　埋め戻し</t>
  </si>
  <si>
    <t>再生CR使用</t>
  </si>
  <si>
    <t>内　訳　明　細　書　９　号</t>
    <rPh sb="0" eb="1">
      <t>ウチ</t>
    </rPh>
    <rPh sb="2" eb="3">
      <t>ヤク</t>
    </rPh>
    <rPh sb="4" eb="5">
      <t>メイ</t>
    </rPh>
    <rPh sb="6" eb="7">
      <t>ホソ</t>
    </rPh>
    <rPh sb="8" eb="9">
      <t>ショ</t>
    </rPh>
    <rPh sb="12" eb="13">
      <t>ゴウ</t>
    </rPh>
    <phoneticPr fontId="2"/>
  </si>
  <si>
    <t>健診棟/建物11</t>
    <rPh sb="0" eb="2">
      <t>ケンシン</t>
    </rPh>
    <rPh sb="2" eb="3">
      <t>トウ</t>
    </rPh>
    <rPh sb="4" eb="6">
      <t>タテモノ</t>
    </rPh>
    <phoneticPr fontId="2"/>
  </si>
  <si>
    <t xml:space="preserve"> 　ALC類</t>
    <rPh sb="5" eb="6">
      <t>ルイ</t>
    </rPh>
    <phoneticPr fontId="2"/>
  </si>
  <si>
    <t>　発生材積込・運搬費</t>
  </si>
  <si>
    <t>　がれき類</t>
  </si>
  <si>
    <t>　発生材処分費</t>
  </si>
  <si>
    <t>　木屑</t>
  </si>
  <si>
    <t>　ALC類</t>
    <phoneticPr fontId="2"/>
  </si>
  <si>
    <t>④粗整地費</t>
    <rPh sb="2" eb="4">
      <t>セイチ</t>
    </rPh>
    <phoneticPr fontId="2"/>
  </si>
  <si>
    <t>内　訳　明　細　書　10　号</t>
    <rPh sb="0" eb="1">
      <t>ウチ</t>
    </rPh>
    <rPh sb="2" eb="3">
      <t>ヤク</t>
    </rPh>
    <rPh sb="4" eb="5">
      <t>メイ</t>
    </rPh>
    <rPh sb="6" eb="7">
      <t>ホソ</t>
    </rPh>
    <rPh sb="8" eb="9">
      <t>ショ</t>
    </rPh>
    <rPh sb="13" eb="14">
      <t>ゴウ</t>
    </rPh>
    <phoneticPr fontId="2"/>
  </si>
  <si>
    <t>検査室/建物１２</t>
    <rPh sb="0" eb="3">
      <t>ケンサシツ</t>
    </rPh>
    <rPh sb="4" eb="6">
      <t>タテモノ</t>
    </rPh>
    <phoneticPr fontId="2"/>
  </si>
  <si>
    <t>　内部造作材撤去</t>
  </si>
  <si>
    <t>　内部ボード撤去費</t>
  </si>
  <si>
    <t>③産業廃棄物処分工事</t>
  </si>
  <si>
    <t xml:space="preserve"> 　ALC類</t>
  </si>
  <si>
    <t>　廃石膏ボード類</t>
  </si>
  <si>
    <t>　廃プラスチック類</t>
  </si>
  <si>
    <t>　ガラス・陶磁器類</t>
  </si>
  <si>
    <t>内　訳　明　細　書　11　号</t>
    <rPh sb="0" eb="1">
      <t>ウチ</t>
    </rPh>
    <rPh sb="2" eb="3">
      <t>ヤク</t>
    </rPh>
    <rPh sb="4" eb="5">
      <t>メイ</t>
    </rPh>
    <rPh sb="6" eb="7">
      <t>ホソ</t>
    </rPh>
    <rPh sb="8" eb="9">
      <t>ショ</t>
    </rPh>
    <rPh sb="13" eb="14">
      <t>ゴウ</t>
    </rPh>
    <phoneticPr fontId="2"/>
  </si>
  <si>
    <t>売店/建物１３</t>
    <rPh sb="0" eb="2">
      <t>バイテン</t>
    </rPh>
    <rPh sb="3" eb="5">
      <t>タテモノ</t>
    </rPh>
    <phoneticPr fontId="2"/>
  </si>
  <si>
    <t xml:space="preserve"> 　サイディング</t>
    <phoneticPr fontId="2"/>
  </si>
  <si>
    <t>内　訳　明　細　書　12　号</t>
    <rPh sb="0" eb="1">
      <t>ウチ</t>
    </rPh>
    <rPh sb="2" eb="3">
      <t>ヤク</t>
    </rPh>
    <rPh sb="4" eb="5">
      <t>メイ</t>
    </rPh>
    <rPh sb="6" eb="7">
      <t>ホソ</t>
    </rPh>
    <rPh sb="8" eb="9">
      <t>ショ</t>
    </rPh>
    <rPh sb="13" eb="14">
      <t>ゴウ</t>
    </rPh>
    <phoneticPr fontId="2"/>
  </si>
  <si>
    <t>ブロアー棟/建物１４</t>
    <rPh sb="4" eb="5">
      <t>トウ</t>
    </rPh>
    <rPh sb="6" eb="8">
      <t>タテモノ</t>
    </rPh>
    <phoneticPr fontId="2"/>
  </si>
  <si>
    <t>①解体工事</t>
    <phoneticPr fontId="2"/>
  </si>
  <si>
    <t>内　訳　明　細　書　13　号</t>
    <rPh sb="0" eb="1">
      <t>ウチ</t>
    </rPh>
    <rPh sb="2" eb="3">
      <t>ヤク</t>
    </rPh>
    <rPh sb="4" eb="5">
      <t>メイ</t>
    </rPh>
    <rPh sb="6" eb="7">
      <t>ホソ</t>
    </rPh>
    <rPh sb="8" eb="9">
      <t>ショ</t>
    </rPh>
    <rPh sb="13" eb="14">
      <t>ゴウ</t>
    </rPh>
    <phoneticPr fontId="2"/>
  </si>
  <si>
    <t>　その他撤去工事</t>
    <rPh sb="3" eb="4">
      <t>タ</t>
    </rPh>
    <rPh sb="4" eb="8">
      <t>テッキョコウジ</t>
    </rPh>
    <phoneticPr fontId="2"/>
  </si>
  <si>
    <t>　　アスファルト舗装撤去</t>
    <rPh sb="8" eb="10">
      <t>ホソウ</t>
    </rPh>
    <rPh sb="10" eb="12">
      <t>テッキョ</t>
    </rPh>
    <phoneticPr fontId="2"/>
  </si>
  <si>
    <t>　　浄化槽撤去</t>
    <rPh sb="2" eb="5">
      <t>ジョウカソウ</t>
    </rPh>
    <rPh sb="5" eb="7">
      <t>テッキョ</t>
    </rPh>
    <phoneticPr fontId="2"/>
  </si>
  <si>
    <t>　440人槽(汲み取り、清掃済み）</t>
    <rPh sb="4" eb="5">
      <t>ニン</t>
    </rPh>
    <rPh sb="5" eb="6">
      <t>ソウ</t>
    </rPh>
    <rPh sb="7" eb="8">
      <t>ク</t>
    </rPh>
    <rPh sb="9" eb="10">
      <t>ト</t>
    </rPh>
    <rPh sb="12" eb="14">
      <t>セイソウ</t>
    </rPh>
    <rPh sb="14" eb="15">
      <t>ズ</t>
    </rPh>
    <phoneticPr fontId="2"/>
  </si>
  <si>
    <t>基</t>
    <rPh sb="0" eb="1">
      <t>キ</t>
    </rPh>
    <phoneticPr fontId="2"/>
  </si>
  <si>
    <t>　385人槽(汲み取り、清掃済み）</t>
    <rPh sb="4" eb="5">
      <t>ニン</t>
    </rPh>
    <rPh sb="5" eb="6">
      <t>ソウ</t>
    </rPh>
    <phoneticPr fontId="2"/>
  </si>
  <si>
    <t>　　消化水槽撤去</t>
    <rPh sb="2" eb="6">
      <t>ショウカスイソウ</t>
    </rPh>
    <rPh sb="6" eb="8">
      <t>テッキョ</t>
    </rPh>
    <phoneticPr fontId="2"/>
  </si>
  <si>
    <t>　　液化酸素タンク撤去</t>
    <rPh sb="2" eb="4">
      <t>エキカ</t>
    </rPh>
    <rPh sb="4" eb="6">
      <t>サンソ</t>
    </rPh>
    <rPh sb="9" eb="11">
      <t>テッキョ</t>
    </rPh>
    <phoneticPr fontId="2"/>
  </si>
  <si>
    <t>　　地下タンク撤去</t>
    <rPh sb="2" eb="4">
      <t>チカ</t>
    </rPh>
    <rPh sb="7" eb="9">
      <t>テッキョ</t>
    </rPh>
    <phoneticPr fontId="2"/>
  </si>
  <si>
    <t>　１㎘、残油撤去・清掃別途</t>
    <rPh sb="4" eb="6">
      <t>ザンユ</t>
    </rPh>
    <rPh sb="6" eb="8">
      <t>テッキョ</t>
    </rPh>
    <rPh sb="9" eb="11">
      <t>セイソウ</t>
    </rPh>
    <rPh sb="11" eb="13">
      <t>ベット</t>
    </rPh>
    <phoneticPr fontId="2"/>
  </si>
  <si>
    <t>　　フロン回収破壊費</t>
    <rPh sb="5" eb="7">
      <t>カイシュウ</t>
    </rPh>
    <rPh sb="7" eb="9">
      <t>ハカイ</t>
    </rPh>
    <rPh sb="9" eb="10">
      <t>ヒ</t>
    </rPh>
    <phoneticPr fontId="2"/>
  </si>
  <si>
    <t>　　浄化槽山留</t>
    <rPh sb="2" eb="5">
      <t>ジョウカソウ</t>
    </rPh>
    <rPh sb="5" eb="7">
      <t>ヤマドメ</t>
    </rPh>
    <phoneticPr fontId="2"/>
  </si>
  <si>
    <t>　外壁ALC塗装、内壁PB塗装仕上げ</t>
    <rPh sb="1" eb="3">
      <t>ガイヘキ</t>
    </rPh>
    <rPh sb="6" eb="8">
      <t>トソウ</t>
    </rPh>
    <rPh sb="9" eb="11">
      <t>ウチカベ</t>
    </rPh>
    <rPh sb="13" eb="17">
      <t>トソウシア</t>
    </rPh>
    <phoneticPr fontId="2"/>
  </si>
  <si>
    <t>　　車　庫　　　S造平屋建      67.76㎡</t>
  </si>
  <si>
    <t>　　検査棟　　　S造2階建      381.5㎡</t>
  </si>
  <si>
    <t>　　検査室　　　S造2階建      214.26㎡</t>
  </si>
  <si>
    <t>　　売　店　　　S造平屋建      20.75㎡</t>
  </si>
  <si>
    <t>　　渡り廊下2　 S造平屋建      66.0㎡</t>
    <phoneticPr fontId="2"/>
  </si>
  <si>
    <t>　本　館　　  RC造4階建　 4,433.13㎡</t>
    <phoneticPr fontId="2"/>
  </si>
  <si>
    <t>　渡り廊下1　 S造1階建　    152.54㎡</t>
    <phoneticPr fontId="2"/>
  </si>
  <si>
    <t>　倉　庫　　　RC造平屋建  　100.0㎡</t>
    <phoneticPr fontId="2"/>
  </si>
  <si>
    <t>　倉　庫　　　CB造平屋建　   54.4㎡</t>
    <phoneticPr fontId="2"/>
  </si>
  <si>
    <t>　北　棟　　　RC造3階建   1,833.11㎡</t>
    <phoneticPr fontId="2"/>
  </si>
  <si>
    <t>本　館/建物①　　  RC造4階建　 4,433.13㎡</t>
    <rPh sb="4" eb="6">
      <t>タテモノ</t>
    </rPh>
    <phoneticPr fontId="2"/>
  </si>
  <si>
    <t>渡り廊下1/建物②　 S造1階建　    152.54㎡</t>
    <rPh sb="6" eb="8">
      <t>タテモノ</t>
    </rPh>
    <phoneticPr fontId="2"/>
  </si>
  <si>
    <t>倉　庫/建物③　　　RC造平屋建  　100.0㎡</t>
    <rPh sb="4" eb="6">
      <t>タテモノ</t>
    </rPh>
    <phoneticPr fontId="2"/>
  </si>
  <si>
    <t>倉　庫/建物④　　　CB造平屋建　   54.4㎡</t>
    <rPh sb="4" eb="6">
      <t>タテモノ</t>
    </rPh>
    <phoneticPr fontId="2"/>
  </si>
  <si>
    <t>北　棟/建物⑥　　　RC造3階建   1,833.11㎡</t>
    <rPh sb="4" eb="6">
      <t>タテモノ</t>
    </rPh>
    <phoneticPr fontId="2"/>
  </si>
  <si>
    <t>渡り廊下2/建物⑧　 S造平屋建      66.0㎡</t>
    <rPh sb="6" eb="8">
      <t>タテモノ</t>
    </rPh>
    <phoneticPr fontId="2"/>
  </si>
  <si>
    <t>車　庫/建物10　　　S造平屋建      67.76㎡</t>
    <rPh sb="4" eb="6">
      <t>タテモノ</t>
    </rPh>
    <phoneticPr fontId="2"/>
  </si>
  <si>
    <t>検査棟/建物11　　　S造2階建      381.5㎡</t>
    <rPh sb="4" eb="6">
      <t>タテモノ</t>
    </rPh>
    <phoneticPr fontId="2"/>
  </si>
  <si>
    <t>検査室/建物12　　　S造2階建      214.26㎡</t>
    <rPh sb="4" eb="6">
      <t>タテモノ</t>
    </rPh>
    <phoneticPr fontId="2"/>
  </si>
  <si>
    <t>売　店/建物13　　　S造平屋建      20.75㎡</t>
    <rPh sb="4" eb="6">
      <t>タテモノ</t>
    </rPh>
    <phoneticPr fontId="2"/>
  </si>
  <si>
    <t>ブロアー棟/建物14　　1.0式　</t>
    <rPh sb="4" eb="5">
      <t>トウ</t>
    </rPh>
    <rPh sb="6" eb="8">
      <t>タテモノ</t>
    </rPh>
    <rPh sb="15" eb="16">
      <t>シキ</t>
    </rPh>
    <phoneticPr fontId="2"/>
  </si>
  <si>
    <t>その他構造物　　　 　1.0式</t>
    <rPh sb="2" eb="6">
      <t>タコウゾウブツ</t>
    </rPh>
    <rPh sb="14" eb="15">
      <t>シキ</t>
    </rPh>
    <phoneticPr fontId="2"/>
  </si>
  <si>
    <t>共通仮設工事</t>
    <phoneticPr fontId="2"/>
  </si>
  <si>
    <t>本館/建物①</t>
    <phoneticPr fontId="2"/>
  </si>
  <si>
    <t>渡り廊下１/建物②</t>
  </si>
  <si>
    <t>倉庫/建物③</t>
  </si>
  <si>
    <t>倉庫/建物④</t>
    <phoneticPr fontId="2"/>
  </si>
  <si>
    <t>北病棟/建物⑥</t>
    <phoneticPr fontId="2"/>
  </si>
  <si>
    <t>渡り廊下２/建物⑧</t>
    <phoneticPr fontId="2"/>
  </si>
  <si>
    <t>車庫/建物10</t>
    <phoneticPr fontId="2"/>
  </si>
  <si>
    <t>健診棟/建物11</t>
    <phoneticPr fontId="2"/>
  </si>
  <si>
    <t>検査室/建物１２</t>
    <phoneticPr fontId="2"/>
  </si>
  <si>
    <t>売店/建物１３</t>
    <phoneticPr fontId="2"/>
  </si>
  <si>
    <t>ブロアー棟/建物１４</t>
    <phoneticPr fontId="2"/>
  </si>
  <si>
    <t>その他の構造物</t>
    <phoneticPr fontId="2"/>
  </si>
  <si>
    <t>内訳明細１号</t>
    <rPh sb="0" eb="2">
      <t>ウチワケ</t>
    </rPh>
    <rPh sb="2" eb="4">
      <t>メイサイ</t>
    </rPh>
    <rPh sb="5" eb="6">
      <t>ゴウ</t>
    </rPh>
    <phoneticPr fontId="2"/>
  </si>
  <si>
    <t>内訳明細２号</t>
    <rPh sb="0" eb="2">
      <t>ウチワケ</t>
    </rPh>
    <rPh sb="2" eb="4">
      <t>メイサイ</t>
    </rPh>
    <rPh sb="5" eb="6">
      <t>ゴウ</t>
    </rPh>
    <phoneticPr fontId="2"/>
  </si>
  <si>
    <t>内訳明細３号</t>
    <rPh sb="0" eb="2">
      <t>ウチワケ</t>
    </rPh>
    <rPh sb="2" eb="4">
      <t>メイサイ</t>
    </rPh>
    <rPh sb="5" eb="6">
      <t>ゴウ</t>
    </rPh>
    <phoneticPr fontId="2"/>
  </si>
  <si>
    <t>内訳明細４号</t>
    <rPh sb="0" eb="2">
      <t>ウチワケ</t>
    </rPh>
    <rPh sb="2" eb="4">
      <t>メイサイ</t>
    </rPh>
    <rPh sb="5" eb="6">
      <t>ゴウ</t>
    </rPh>
    <phoneticPr fontId="2"/>
  </si>
  <si>
    <t>内訳明細５号</t>
    <rPh sb="0" eb="2">
      <t>ウチワケ</t>
    </rPh>
    <rPh sb="2" eb="4">
      <t>メイサイ</t>
    </rPh>
    <rPh sb="5" eb="6">
      <t>ゴウ</t>
    </rPh>
    <phoneticPr fontId="2"/>
  </si>
  <si>
    <t>内訳明細６号</t>
    <rPh sb="0" eb="2">
      <t>ウチワケ</t>
    </rPh>
    <rPh sb="2" eb="4">
      <t>メイサイ</t>
    </rPh>
    <rPh sb="5" eb="6">
      <t>ゴウ</t>
    </rPh>
    <phoneticPr fontId="2"/>
  </si>
  <si>
    <t>内訳明細７号</t>
    <rPh sb="0" eb="2">
      <t>ウチワケ</t>
    </rPh>
    <rPh sb="2" eb="4">
      <t>メイサイ</t>
    </rPh>
    <rPh sb="5" eb="6">
      <t>ゴウ</t>
    </rPh>
    <phoneticPr fontId="2"/>
  </si>
  <si>
    <t>内訳明細８号</t>
    <rPh sb="0" eb="2">
      <t>ウチワケ</t>
    </rPh>
    <rPh sb="2" eb="4">
      <t>メイサイ</t>
    </rPh>
    <rPh sb="5" eb="6">
      <t>ゴウ</t>
    </rPh>
    <phoneticPr fontId="2"/>
  </si>
  <si>
    <t>内訳明細９号</t>
    <rPh sb="0" eb="2">
      <t>ウチワケ</t>
    </rPh>
    <rPh sb="2" eb="4">
      <t>メイサイ</t>
    </rPh>
    <rPh sb="5" eb="6">
      <t>ゴウ</t>
    </rPh>
    <phoneticPr fontId="2"/>
  </si>
  <si>
    <t>内訳明細１０号</t>
    <rPh sb="0" eb="2">
      <t>ウチワケ</t>
    </rPh>
    <rPh sb="2" eb="4">
      <t>メイサイ</t>
    </rPh>
    <rPh sb="6" eb="7">
      <t>ゴウ</t>
    </rPh>
    <phoneticPr fontId="2"/>
  </si>
  <si>
    <t>内訳明細１１号</t>
    <rPh sb="0" eb="2">
      <t>ウチワケ</t>
    </rPh>
    <rPh sb="2" eb="4">
      <t>メイサイ</t>
    </rPh>
    <rPh sb="6" eb="7">
      <t>ゴウ</t>
    </rPh>
    <phoneticPr fontId="2"/>
  </si>
  <si>
    <t>内訳明細１２号</t>
    <rPh sb="0" eb="2">
      <t>ウチワケ</t>
    </rPh>
    <rPh sb="2" eb="4">
      <t>メイサイ</t>
    </rPh>
    <rPh sb="6" eb="7">
      <t>ゴウ</t>
    </rPh>
    <phoneticPr fontId="2"/>
  </si>
  <si>
    <t>内訳明細１３号</t>
    <rPh sb="0" eb="2">
      <t>ウチワケ</t>
    </rPh>
    <rPh sb="2" eb="4">
      <t>メイサイ</t>
    </rPh>
    <rPh sb="6" eb="7">
      <t>ゴウ</t>
    </rPh>
    <phoneticPr fontId="2"/>
  </si>
  <si>
    <t>　  家屋事前調査</t>
    <rPh sb="3" eb="5">
      <t>カオク</t>
    </rPh>
    <rPh sb="5" eb="9">
      <t>ジゼンチョウサ</t>
    </rPh>
    <phoneticPr fontId="2"/>
  </si>
  <si>
    <t>　  残置基礎杭位置確認測量</t>
    <rPh sb="3" eb="5">
      <t>ザンチ</t>
    </rPh>
    <rPh sb="5" eb="7">
      <t>キソ</t>
    </rPh>
    <rPh sb="7" eb="8">
      <t>クイ</t>
    </rPh>
    <rPh sb="8" eb="10">
      <t>イチ</t>
    </rPh>
    <rPh sb="10" eb="12">
      <t>カクニン</t>
    </rPh>
    <rPh sb="12" eb="14">
      <t>ソクリョウ</t>
    </rPh>
    <phoneticPr fontId="2"/>
  </si>
  <si>
    <t>　  医師会館外壁補修工事</t>
    <rPh sb="3" eb="7">
      <t>イシカイカン</t>
    </rPh>
    <rPh sb="7" eb="9">
      <t>ガイヘキ</t>
    </rPh>
    <rPh sb="9" eb="11">
      <t>ホシュウ</t>
    </rPh>
    <rPh sb="11" eb="13">
      <t>コウジ</t>
    </rPh>
    <phoneticPr fontId="2"/>
  </si>
  <si>
    <t>形成鋼板H=２.0m</t>
    <rPh sb="0" eb="2">
      <t>ケイセイ</t>
    </rPh>
    <rPh sb="2" eb="4">
      <t>コウハン</t>
    </rPh>
    <phoneticPr fontId="2"/>
  </si>
  <si>
    <t>W=6.0m×H=２.０m</t>
    <phoneticPr fontId="2"/>
  </si>
  <si>
    <t>m</t>
    <phoneticPr fontId="2"/>
  </si>
  <si>
    <t>令和　５　年　度　　　解　体　工　事　設　計　書</t>
    <rPh sb="0" eb="2">
      <t>レイワ</t>
    </rPh>
    <rPh sb="5" eb="6">
      <t>トシ</t>
    </rPh>
    <rPh sb="7" eb="8">
      <t>タビ</t>
    </rPh>
    <rPh sb="11" eb="12">
      <t>カイ</t>
    </rPh>
    <rPh sb="13" eb="14">
      <t>カラダ</t>
    </rPh>
    <rPh sb="15" eb="16">
      <t>コウ</t>
    </rPh>
    <rPh sb="17" eb="18">
      <t>コト</t>
    </rPh>
    <rPh sb="19" eb="20">
      <t>セツ</t>
    </rPh>
    <rPh sb="21" eb="22">
      <t>ケイ</t>
    </rPh>
    <rPh sb="23" eb="24">
      <t>ショ</t>
    </rPh>
    <phoneticPr fontId="2"/>
  </si>
  <si>
    <t>玉名市玉名２１７２</t>
    <rPh sb="0" eb="3">
      <t>タマナシ</t>
    </rPh>
    <rPh sb="3" eb="5">
      <t>タマナ</t>
    </rPh>
    <phoneticPr fontId="2"/>
  </si>
  <si>
    <t>アスベスト除去</t>
    <rPh sb="5" eb="7">
      <t>ジョキョ</t>
    </rPh>
    <phoneticPr fontId="2"/>
  </si>
  <si>
    <t>旧玉名地域保健医療センター解体工事</t>
    <rPh sb="0" eb="9">
      <t>キュウタマナチイキホケンイリョウ</t>
    </rPh>
    <phoneticPr fontId="2"/>
  </si>
  <si>
    <t>《旧玉名地域保健医療センター》</t>
    <rPh sb="1" eb="2">
      <t>キュウ</t>
    </rPh>
    <rPh sb="2" eb="4">
      <t>タマナ</t>
    </rPh>
    <rPh sb="4" eb="6">
      <t>チイキ</t>
    </rPh>
    <rPh sb="6" eb="8">
      <t>ホケン</t>
    </rPh>
    <rPh sb="8" eb="10">
      <t>イリョウ</t>
    </rPh>
    <phoneticPr fontId="2"/>
  </si>
  <si>
    <t>令和５年７月　　日　</t>
    <phoneticPr fontId="2"/>
  </si>
  <si>
    <t>令和６年２月　　日　</t>
    <phoneticPr fontId="2"/>
  </si>
  <si>
    <t>合計</t>
    <rPh sb="0" eb="2">
      <t>ゴウケイ</t>
    </rPh>
    <phoneticPr fontId="2"/>
  </si>
  <si>
    <t>NO</t>
  </si>
  <si>
    <t>名称</t>
    <rPh sb="0" eb="2">
      <t>メイショウ</t>
    </rPh>
    <phoneticPr fontId="2"/>
  </si>
  <si>
    <t>構造</t>
    <rPh sb="0" eb="2">
      <t>コウゾウ</t>
    </rPh>
    <phoneticPr fontId="2"/>
  </si>
  <si>
    <t>延べ面積</t>
    <rPh sb="0" eb="1">
      <t>ノ</t>
    </rPh>
    <rPh sb="2" eb="4">
      <t>メンセキ</t>
    </rPh>
    <phoneticPr fontId="2"/>
  </si>
  <si>
    <t>直接工事費</t>
    <rPh sb="0" eb="2">
      <t>チョクセツ</t>
    </rPh>
    <rPh sb="2" eb="5">
      <t>コウジヒ</t>
    </rPh>
    <phoneticPr fontId="2"/>
  </si>
  <si>
    <t>共通仮設費率</t>
    <rPh sb="0" eb="2">
      <t>キョウツウ</t>
    </rPh>
    <rPh sb="2" eb="4">
      <t>カセツ</t>
    </rPh>
    <rPh sb="4" eb="5">
      <t>ヒ</t>
    </rPh>
    <rPh sb="5" eb="6">
      <t>リツ</t>
    </rPh>
    <phoneticPr fontId="2"/>
  </si>
  <si>
    <t>純工事費</t>
    <rPh sb="0" eb="1">
      <t>ジュン</t>
    </rPh>
    <rPh sb="1" eb="4">
      <t>コウジヒ</t>
    </rPh>
    <phoneticPr fontId="2"/>
  </si>
  <si>
    <t>現場管理費率</t>
    <rPh sb="0" eb="2">
      <t>ゲンバ</t>
    </rPh>
    <rPh sb="2" eb="4">
      <t>カンリ</t>
    </rPh>
    <rPh sb="4" eb="5">
      <t>ヒ</t>
    </rPh>
    <rPh sb="5" eb="6">
      <t>リツ</t>
    </rPh>
    <phoneticPr fontId="2"/>
  </si>
  <si>
    <t>工事原価</t>
    <rPh sb="0" eb="2">
      <t>コウジ</t>
    </rPh>
    <rPh sb="2" eb="4">
      <t>ゲンカ</t>
    </rPh>
    <phoneticPr fontId="2"/>
  </si>
  <si>
    <t>一般管理費等率</t>
    <rPh sb="0" eb="2">
      <t>イッパン</t>
    </rPh>
    <rPh sb="2" eb="5">
      <t>カンリヒ</t>
    </rPh>
    <rPh sb="5" eb="6">
      <t>トウ</t>
    </rPh>
    <rPh sb="6" eb="7">
      <t>リツ</t>
    </rPh>
    <phoneticPr fontId="2"/>
  </si>
  <si>
    <t>小計（ａ+ｂ+ｃ+ｄ）</t>
    <rPh sb="0" eb="2">
      <t>ショウケイ</t>
    </rPh>
    <phoneticPr fontId="2"/>
  </si>
  <si>
    <t>特殊工事費</t>
    <rPh sb="0" eb="2">
      <t>トクシュ</t>
    </rPh>
    <rPh sb="2" eb="4">
      <t>コウジ</t>
    </rPh>
    <rPh sb="4" eb="5">
      <t>ヒ</t>
    </rPh>
    <phoneticPr fontId="2"/>
  </si>
  <si>
    <t>消費税相当額</t>
    <rPh sb="0" eb="3">
      <t>ショウヒゼイ</t>
    </rPh>
    <rPh sb="3" eb="5">
      <t>ソウトウ</t>
    </rPh>
    <rPh sb="5" eb="6">
      <t>ガク</t>
    </rPh>
    <phoneticPr fontId="2"/>
  </si>
  <si>
    <t>備考（税込設計額）</t>
    <rPh sb="0" eb="2">
      <t>ビコウ</t>
    </rPh>
    <rPh sb="3" eb="5">
      <t>ゼイコミ</t>
    </rPh>
    <rPh sb="5" eb="7">
      <t>セッケイ</t>
    </rPh>
    <rPh sb="7" eb="8">
      <t>ガク</t>
    </rPh>
    <phoneticPr fontId="2"/>
  </si>
  <si>
    <t>規模</t>
    <rPh sb="0" eb="2">
      <t>キボ</t>
    </rPh>
    <phoneticPr fontId="2"/>
  </si>
  <si>
    <t>（ａ）</t>
  </si>
  <si>
    <t>ー特殊工事費</t>
    <rPh sb="1" eb="3">
      <t>トクシュ</t>
    </rPh>
    <rPh sb="3" eb="6">
      <t>コウジヒ</t>
    </rPh>
    <phoneticPr fontId="2"/>
  </si>
  <si>
    <t>共通仮設費（ｂ）</t>
    <rPh sb="0" eb="2">
      <t>キョウツウ</t>
    </rPh>
    <rPh sb="2" eb="4">
      <t>カセツ</t>
    </rPh>
    <rPh sb="4" eb="5">
      <t>ヒ</t>
    </rPh>
    <phoneticPr fontId="2"/>
  </si>
  <si>
    <t>現場管理費（ｃ）</t>
    <rPh sb="0" eb="2">
      <t>ゲンバ</t>
    </rPh>
    <rPh sb="2" eb="4">
      <t>カンリ</t>
    </rPh>
    <rPh sb="4" eb="5">
      <t>ヒ</t>
    </rPh>
    <phoneticPr fontId="2"/>
  </si>
  <si>
    <t>一般管理費等（ｄ）</t>
    <rPh sb="0" eb="2">
      <t>イッパン</t>
    </rPh>
    <rPh sb="2" eb="5">
      <t>カンリヒ</t>
    </rPh>
    <rPh sb="5" eb="6">
      <t>トウ</t>
    </rPh>
    <phoneticPr fontId="2"/>
  </si>
  <si>
    <t>合　　　計</t>
  </si>
  <si>
    <t>Ａ</t>
  </si>
  <si>
    <t>B</t>
  </si>
  <si>
    <t>共通仮設費</t>
    <rPh sb="0" eb="2">
      <t>キョウツウ</t>
    </rPh>
    <rPh sb="2" eb="4">
      <t>カセツ</t>
    </rPh>
    <rPh sb="4" eb="5">
      <t>ヒ</t>
    </rPh>
    <phoneticPr fontId="2"/>
  </si>
  <si>
    <t>（千円止め）</t>
    <rPh sb="1" eb="3">
      <t>センエン</t>
    </rPh>
    <rPh sb="3" eb="4">
      <t>ト</t>
    </rPh>
    <phoneticPr fontId="2"/>
  </si>
  <si>
    <t>％</t>
  </si>
  <si>
    <t>（直接工事費-特殊単価等）×共通仮設費率</t>
    <rPh sb="1" eb="3">
      <t>チョクセツ</t>
    </rPh>
    <rPh sb="3" eb="6">
      <t>コウジヒ</t>
    </rPh>
    <rPh sb="7" eb="9">
      <t>トクシュ</t>
    </rPh>
    <rPh sb="9" eb="11">
      <t>タンカ</t>
    </rPh>
    <rPh sb="11" eb="12">
      <t>トウ</t>
    </rPh>
    <rPh sb="14" eb="16">
      <t>キョウツウ</t>
    </rPh>
    <rPh sb="16" eb="18">
      <t>カセツ</t>
    </rPh>
    <rPh sb="18" eb="19">
      <t>ヒ</t>
    </rPh>
    <rPh sb="19" eb="20">
      <t>リツ</t>
    </rPh>
    <phoneticPr fontId="2"/>
  </si>
  <si>
    <t>Ｐ</t>
  </si>
  <si>
    <t>（Ａ+Ｂ）</t>
  </si>
  <si>
    <t>Ｃ</t>
  </si>
  <si>
    <t>現場管理費</t>
    <rPh sb="0" eb="2">
      <t>ゲンバ</t>
    </rPh>
    <rPh sb="2" eb="5">
      <t>カンリヒ</t>
    </rPh>
    <phoneticPr fontId="2"/>
  </si>
  <si>
    <t>（純工事費-特殊単価等）×現場管理費率</t>
    <rPh sb="1" eb="2">
      <t>ジュン</t>
    </rPh>
    <rPh sb="2" eb="4">
      <t>コウジ</t>
    </rPh>
    <rPh sb="4" eb="5">
      <t>ヒ</t>
    </rPh>
    <rPh sb="6" eb="8">
      <t>トクシュ</t>
    </rPh>
    <rPh sb="8" eb="10">
      <t>タンカ</t>
    </rPh>
    <rPh sb="10" eb="11">
      <t>トウ</t>
    </rPh>
    <rPh sb="13" eb="15">
      <t>ゲンバ</t>
    </rPh>
    <rPh sb="15" eb="18">
      <t>カンリヒ</t>
    </rPh>
    <rPh sb="18" eb="19">
      <t>リツ</t>
    </rPh>
    <phoneticPr fontId="2"/>
  </si>
  <si>
    <t>Ｑ</t>
  </si>
  <si>
    <t>（Ａ+Ｂ+Ｃ）</t>
  </si>
  <si>
    <t>Ｄ</t>
  </si>
  <si>
    <t>一般管理費等負担額</t>
    <rPh sb="0" eb="2">
      <t>イッパン</t>
    </rPh>
    <rPh sb="2" eb="5">
      <t>カンリヒ</t>
    </rPh>
    <rPh sb="5" eb="6">
      <t>トウ</t>
    </rPh>
    <rPh sb="6" eb="8">
      <t>フタン</t>
    </rPh>
    <rPh sb="8" eb="9">
      <t>ガク</t>
    </rPh>
    <phoneticPr fontId="2"/>
  </si>
  <si>
    <t>工事原価×一般管理費等率</t>
    <rPh sb="0" eb="2">
      <t>コウジ</t>
    </rPh>
    <rPh sb="2" eb="4">
      <t>ゲンカ</t>
    </rPh>
    <rPh sb="5" eb="7">
      <t>イッパン</t>
    </rPh>
    <rPh sb="7" eb="10">
      <t>カンリヒ</t>
    </rPh>
    <rPh sb="10" eb="11">
      <t>トウ</t>
    </rPh>
    <rPh sb="11" eb="12">
      <t>リツ</t>
    </rPh>
    <phoneticPr fontId="2"/>
  </si>
  <si>
    <t>Ｒ</t>
  </si>
  <si>
    <t>工事価格</t>
    <rPh sb="0" eb="2">
      <t>コウジ</t>
    </rPh>
    <rPh sb="2" eb="4">
      <t>カカク</t>
    </rPh>
    <phoneticPr fontId="2"/>
  </si>
  <si>
    <t>（Ａ+Ｂ+Ｃ+Ｄ）</t>
  </si>
  <si>
    <t>Ｅ</t>
  </si>
  <si>
    <t>工事価格×消費税率</t>
    <rPh sb="0" eb="2">
      <t>コウジ</t>
    </rPh>
    <rPh sb="2" eb="4">
      <t>カカク</t>
    </rPh>
    <rPh sb="5" eb="7">
      <t>ショウヒ</t>
    </rPh>
    <rPh sb="7" eb="9">
      <t>ゼイリツ</t>
    </rPh>
    <phoneticPr fontId="2"/>
  </si>
  <si>
    <t>Ｆ</t>
  </si>
  <si>
    <t>設計額（請負工事費）</t>
    <rPh sb="0" eb="2">
      <t>セッケイ</t>
    </rPh>
    <rPh sb="2" eb="3">
      <t>ガク</t>
    </rPh>
    <rPh sb="4" eb="6">
      <t>ウケオイ</t>
    </rPh>
    <rPh sb="6" eb="9">
      <t>コウジヒ</t>
    </rPh>
    <phoneticPr fontId="2"/>
  </si>
  <si>
    <t>旧玉名地域保健医療センター解体工事</t>
    <rPh sb="0" eb="9">
      <t>キュウタマナチイキホケンイリョウ</t>
    </rPh>
    <rPh sb="13" eb="17">
      <t>カイタイコウジ</t>
    </rPh>
    <phoneticPr fontId="2"/>
  </si>
  <si>
    <t>アスベスト除去工事　 1.0式</t>
    <rPh sb="5" eb="7">
      <t>ジョキョ</t>
    </rPh>
    <rPh sb="7" eb="9">
      <t>コウジ</t>
    </rPh>
    <rPh sb="14" eb="15">
      <t>シキ</t>
    </rPh>
    <phoneticPr fontId="2"/>
  </si>
  <si>
    <t>健診棟/建物11</t>
  </si>
  <si>
    <t>共通仮設工事</t>
  </si>
  <si>
    <t>本館/建物①</t>
  </si>
  <si>
    <t>倉庫/建物④</t>
  </si>
  <si>
    <t>北病棟/建物⑥</t>
  </si>
  <si>
    <t>渡り廊下２/建物⑧</t>
  </si>
  <si>
    <t>車庫/建物10</t>
  </si>
  <si>
    <t>検査室/建物１２</t>
  </si>
  <si>
    <t>売店/建物１３</t>
  </si>
  <si>
    <t>ブロアー棟/建物１４</t>
  </si>
  <si>
    <t>その他の構造物</t>
  </si>
  <si>
    <t>10%</t>
    <phoneticPr fontId="2"/>
  </si>
  <si>
    <t>旧玉名地域保健医療センター解体工事仕様書兼内訳書</t>
    <rPh sb="0" eb="1">
      <t>キュウ</t>
    </rPh>
    <rPh sb="1" eb="3">
      <t>タマナ</t>
    </rPh>
    <rPh sb="3" eb="5">
      <t>チイキ</t>
    </rPh>
    <rPh sb="5" eb="7">
      <t>ホケン</t>
    </rPh>
    <rPh sb="7" eb="9">
      <t>イリョウ</t>
    </rPh>
    <rPh sb="13" eb="15">
      <t>カイタイ</t>
    </rPh>
    <rPh sb="15" eb="17">
      <t>コウジ</t>
    </rPh>
    <rPh sb="17" eb="20">
      <t>シヨウショ</t>
    </rPh>
    <rPh sb="20" eb="21">
      <t>ケン</t>
    </rPh>
    <rPh sb="21" eb="24">
      <t>ウチワケショ</t>
    </rPh>
    <phoneticPr fontId="2"/>
  </si>
  <si>
    <t>玉名市玉名２１７２番地-1ほか</t>
    <rPh sb="3" eb="5">
      <t>タマナ</t>
    </rPh>
    <rPh sb="9" eb="11">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</si>
</sst>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 "/>
    <numFmt numFmtId="177" formatCode="#,##0_);[Red]\(#,##0\)"/>
    <numFmt numFmtId="178" formatCode="#,##0;\-#,##0;&quot;-&quot;"/>
    <numFmt numFmtId="179" formatCode="#,##0;[Red]#,##0"/>
    <numFmt numFmtId="180" formatCode="0.0_ "/>
    <numFmt numFmtId="181" formatCode="0.0_);[Red]\(0.0\)"/>
    <numFmt numFmtId="182" formatCode="0.00_ "/>
    <numFmt numFmtId="183" formatCode="0_ "/>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0"/>
      <color indexed="8"/>
      <name val="Arial"/>
      <family val="2"/>
    </font>
    <font>
      <b/>
      <sz val="12"/>
      <name val="Arial"/>
      <family val="2"/>
    </font>
    <font>
      <sz val="10"/>
      <name val="Arial"/>
      <family val="2"/>
    </font>
    <font>
      <sz val="14"/>
      <name val="ＭＳ 明朝"/>
      <family val="1"/>
      <charset val="128"/>
    </font>
    <font>
      <b/>
      <sz val="11"/>
      <name val="ＭＳ Ｐゴシック"/>
      <family val="3"/>
      <charset val="128"/>
    </font>
    <font>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name val="ＭＳ Ｐゴシック"/>
      <family val="3"/>
      <charset val="128"/>
    </font>
    <font>
      <sz val="11"/>
      <name val="ＭＳ ゴシック"/>
      <family val="3"/>
      <charset val="128"/>
    </font>
    <font>
      <sz val="10"/>
      <name val="ＭＳ ゴシック"/>
      <family val="3"/>
      <charset val="128"/>
    </font>
    <font>
      <sz val="18"/>
      <name val="HG丸ｺﾞｼｯｸM-PRO"/>
      <family val="3"/>
      <charset val="128"/>
    </font>
    <font>
      <sz val="18"/>
      <name val="ＭＳ Ｐゴシック"/>
      <family val="3"/>
      <charset val="128"/>
    </font>
    <font>
      <sz val="12"/>
      <name val="ＭＳ Ｐゴシック"/>
      <family val="3"/>
      <charset val="128"/>
    </font>
    <font>
      <b/>
      <sz val="12"/>
      <name val="ＭＳ Ｐゴシック"/>
      <family val="3"/>
      <charset val="128"/>
    </font>
    <font>
      <sz val="11"/>
      <name val="HGP創英角ｺﾞｼｯｸUB"/>
      <family val="3"/>
      <charset val="128"/>
    </font>
    <font>
      <sz val="10"/>
      <name val="ＭＳ 明朝"/>
      <family val="1"/>
      <charset val="128"/>
    </font>
    <font>
      <sz val="11"/>
      <color indexed="8"/>
      <name val="ＭＳ Ｐゴシック"/>
      <family val="3"/>
      <charset val="128"/>
    </font>
    <font>
      <sz val="10"/>
      <color indexed="8"/>
      <name val="ＭＳ ゴシック"/>
      <family val="3"/>
      <charset val="128"/>
    </font>
    <font>
      <sz val="11"/>
      <color indexed="8"/>
      <name val="ＭＳ ゴシック"/>
      <family val="3"/>
      <charset val="128"/>
    </font>
    <font>
      <sz val="20"/>
      <name val="ＭＳ ゴシック"/>
      <family val="3"/>
      <charset val="128"/>
    </font>
    <font>
      <sz val="14"/>
      <name val="ＭＳ ゴシック"/>
      <family val="3"/>
      <charset val="128"/>
    </font>
    <font>
      <sz val="13"/>
      <name val="ＭＳ ゴシック"/>
      <family val="3"/>
      <charset val="128"/>
    </font>
    <font>
      <sz val="14"/>
      <color indexed="8"/>
      <name val="ＭＳ ゴシック"/>
      <family val="3"/>
      <charset val="128"/>
    </font>
    <font>
      <sz val="12"/>
      <name val="ＭＳ 明朝"/>
      <family val="1"/>
      <charset val="128"/>
    </font>
    <font>
      <sz val="7"/>
      <name val="ＭＳ Ｐゴシック"/>
      <family val="3"/>
      <charset val="128"/>
    </font>
    <font>
      <sz val="9"/>
      <name val="ＭＳ Ｐゴシック"/>
      <family val="3"/>
      <charset val="128"/>
    </font>
    <font>
      <sz val="8"/>
      <name val="ＭＳ Ｐゴシック"/>
      <family val="3"/>
      <charset val="128"/>
    </font>
    <font>
      <sz val="8"/>
      <color rgb="FFFF0000"/>
      <name val="ＭＳ Ｐゴシック"/>
      <family val="3"/>
      <charset val="128"/>
    </font>
    <font>
      <sz val="9"/>
      <color rgb="FFFF0000"/>
      <name val="ＭＳ Ｐゴシック"/>
      <family val="3"/>
      <charset val="128"/>
    </font>
    <font>
      <sz val="8"/>
      <color indexed="9"/>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89318521683403E-2"/>
        <bgColor indexed="64"/>
      </patternFill>
    </fill>
    <fill>
      <patternFill patternType="solid">
        <fgColor theme="0"/>
        <bgColor indexed="64"/>
      </patternFill>
    </fill>
  </fills>
  <borders count="1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medium">
        <color indexed="64"/>
      </bottom>
      <diagonal/>
    </border>
    <border>
      <left style="thin">
        <color indexed="64"/>
      </left>
      <right/>
      <top style="dotted">
        <color indexed="64"/>
      </top>
      <bottom/>
      <diagonal/>
    </border>
    <border>
      <left/>
      <right style="hair">
        <color indexed="64"/>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dotted">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3">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178"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1"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8" fillId="0" borderId="0"/>
    <xf numFmtId="0" fontId="27" fillId="32" borderId="0" applyNumberFormat="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37" fillId="0" borderId="0">
      <alignment vertical="center"/>
    </xf>
  </cellStyleXfs>
  <cellXfs count="751">
    <xf numFmtId="0" fontId="0" fillId="0" borderId="0" xfId="0"/>
    <xf numFmtId="0" fontId="0" fillId="0" borderId="10" xfId="0" applyBorder="1" applyAlignment="1">
      <alignment shrinkToFit="1"/>
    </xf>
    <xf numFmtId="0" fontId="0" fillId="0" borderId="20" xfId="0" applyBorder="1" applyAlignment="1">
      <alignment shrinkToFit="1"/>
    </xf>
    <xf numFmtId="0" fontId="0" fillId="0" borderId="12" xfId="0" applyBorder="1" applyAlignment="1">
      <alignment shrinkToFit="1"/>
    </xf>
    <xf numFmtId="0" fontId="0" fillId="0" borderId="7" xfId="0" applyBorder="1" applyAlignment="1">
      <alignment shrinkToFit="1"/>
    </xf>
    <xf numFmtId="0" fontId="0" fillId="0" borderId="20" xfId="0" applyBorder="1" applyAlignment="1">
      <alignment horizontal="center"/>
    </xf>
    <xf numFmtId="0" fontId="0" fillId="0" borderId="46" xfId="0" applyBorder="1"/>
    <xf numFmtId="0" fontId="0" fillId="0" borderId="47" xfId="0" applyBorder="1"/>
    <xf numFmtId="0" fontId="0" fillId="0" borderId="3" xfId="0" applyBorder="1" applyAlignment="1">
      <alignment horizontal="distributed"/>
    </xf>
    <xf numFmtId="0" fontId="0" fillId="0" borderId="49" xfId="0" applyBorder="1" applyAlignment="1">
      <alignment horizontal="distributed"/>
    </xf>
    <xf numFmtId="0" fontId="0" fillId="0" borderId="18" xfId="0" applyBorder="1"/>
    <xf numFmtId="0" fontId="0" fillId="0" borderId="7" xfId="0" applyBorder="1"/>
    <xf numFmtId="0" fontId="0" fillId="0" borderId="10" xfId="0" applyBorder="1"/>
    <xf numFmtId="0" fontId="0" fillId="0" borderId="21" xfId="0" applyBorder="1"/>
    <xf numFmtId="0" fontId="0" fillId="0" borderId="50" xfId="0" applyBorder="1"/>
    <xf numFmtId="0" fontId="0" fillId="0" borderId="17" xfId="0" applyBorder="1"/>
    <xf numFmtId="0" fontId="0" fillId="0" borderId="12" xfId="0" applyBorder="1"/>
    <xf numFmtId="0" fontId="0" fillId="0" borderId="20" xfId="0" applyBorder="1"/>
    <xf numFmtId="0" fontId="0" fillId="0" borderId="36" xfId="0" applyBorder="1"/>
    <xf numFmtId="0" fontId="0" fillId="0" borderId="51" xfId="0" applyBorder="1"/>
    <xf numFmtId="0" fontId="0" fillId="0" borderId="52" xfId="0" applyBorder="1"/>
    <xf numFmtId="0" fontId="0" fillId="0" borderId="2" xfId="0" applyBorder="1"/>
    <xf numFmtId="0" fontId="0" fillId="0" borderId="2" xfId="0" applyBorder="1" applyAlignment="1">
      <alignment horizontal="center"/>
    </xf>
    <xf numFmtId="0" fontId="0" fillId="0" borderId="54" xfId="0" applyBorder="1"/>
    <xf numFmtId="0" fontId="10" fillId="0" borderId="0" xfId="0" applyFont="1"/>
    <xf numFmtId="0" fontId="10" fillId="0" borderId="8" xfId="0" applyFont="1" applyBorder="1"/>
    <xf numFmtId="176" fontId="10" fillId="0" borderId="23" xfId="0" applyNumberFormat="1" applyFont="1" applyBorder="1"/>
    <xf numFmtId="0" fontId="10" fillId="0" borderId="11" xfId="0" applyFont="1" applyBorder="1"/>
    <xf numFmtId="0" fontId="10" fillId="0" borderId="53" xfId="0" applyFont="1" applyBorder="1" applyAlignment="1">
      <alignment horizontal="center"/>
    </xf>
    <xf numFmtId="176" fontId="10" fillId="0" borderId="55" xfId="0" applyNumberFormat="1" applyFont="1" applyBorder="1"/>
    <xf numFmtId="0" fontId="10" fillId="0" borderId="56" xfId="0" applyFont="1" applyBorder="1"/>
    <xf numFmtId="0" fontId="10" fillId="0" borderId="20" xfId="0" applyFont="1" applyBorder="1" applyAlignment="1">
      <alignment horizontal="right"/>
    </xf>
    <xf numFmtId="176" fontId="10" fillId="0" borderId="36" xfId="0" applyNumberFormat="1" applyFont="1" applyBorder="1"/>
    <xf numFmtId="0" fontId="10" fillId="0" borderId="12" xfId="0" applyFont="1" applyBorder="1"/>
    <xf numFmtId="176" fontId="10" fillId="0" borderId="0" xfId="0" applyNumberFormat="1" applyFont="1"/>
    <xf numFmtId="0" fontId="0" fillId="0" borderId="25" xfId="0" applyBorder="1"/>
    <xf numFmtId="0" fontId="3" fillId="0" borderId="0" xfId="0" applyFont="1"/>
    <xf numFmtId="0" fontId="28" fillId="0" borderId="0" xfId="0" applyFont="1"/>
    <xf numFmtId="0" fontId="0" fillId="0" borderId="48" xfId="0" applyBorder="1"/>
    <xf numFmtId="0" fontId="0" fillId="0" borderId="53" xfId="0" applyBorder="1" applyAlignment="1">
      <alignment horizontal="left"/>
    </xf>
    <xf numFmtId="6" fontId="0" fillId="0" borderId="53" xfId="0" applyNumberFormat="1" applyBorder="1" applyAlignment="1">
      <alignment horizontal="left"/>
    </xf>
    <xf numFmtId="0" fontId="0" fillId="0" borderId="53" xfId="0" applyBorder="1"/>
    <xf numFmtId="0" fontId="29" fillId="0" borderId="0" xfId="0" applyFont="1"/>
    <xf numFmtId="0" fontId="29" fillId="0" borderId="15" xfId="0" applyFont="1" applyBorder="1"/>
    <xf numFmtId="0" fontId="29" fillId="0" borderId="21" xfId="0" applyFont="1" applyBorder="1"/>
    <xf numFmtId="0" fontId="29" fillId="0" borderId="21" xfId="0" applyFont="1" applyBorder="1" applyAlignment="1">
      <alignment horizontal="right"/>
    </xf>
    <xf numFmtId="0" fontId="29" fillId="0" borderId="57" xfId="0" applyFont="1" applyBorder="1"/>
    <xf numFmtId="0" fontId="29" fillId="0" borderId="58" xfId="0" applyFont="1" applyBorder="1"/>
    <xf numFmtId="0" fontId="29" fillId="0" borderId="35" xfId="0" applyFont="1" applyBorder="1"/>
    <xf numFmtId="177" fontId="0" fillId="0" borderId="0" xfId="0" applyNumberFormat="1"/>
    <xf numFmtId="0" fontId="0" fillId="0" borderId="24" xfId="0" applyBorder="1"/>
    <xf numFmtId="0" fontId="0" fillId="0" borderId="4" xfId="0" applyBorder="1" applyAlignment="1">
      <alignment horizontal="center"/>
    </xf>
    <xf numFmtId="0" fontId="0" fillId="0" borderId="3" xfId="0" applyBorder="1" applyAlignment="1">
      <alignment horizontal="center"/>
    </xf>
    <xf numFmtId="177" fontId="0" fillId="0" borderId="3" xfId="0" applyNumberForma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177" fontId="0" fillId="0" borderId="10" xfId="0" applyNumberFormat="1" applyBorder="1"/>
    <xf numFmtId="0" fontId="0" fillId="0" borderId="15" xfId="0" applyBorder="1"/>
    <xf numFmtId="177" fontId="0" fillId="0" borderId="9" xfId="0" applyNumberFormat="1" applyBorder="1"/>
    <xf numFmtId="0" fontId="0" fillId="0" borderId="22" xfId="0" applyBorder="1"/>
    <xf numFmtId="0" fontId="4" fillId="0" borderId="7" xfId="0" applyFont="1" applyBorder="1" applyAlignment="1">
      <alignment shrinkToFit="1"/>
    </xf>
    <xf numFmtId="177" fontId="0" fillId="0" borderId="29" xfId="0" applyNumberFormat="1" applyBorder="1"/>
    <xf numFmtId="0" fontId="0" fillId="0" borderId="72" xfId="0" applyBorder="1"/>
    <xf numFmtId="0" fontId="0" fillId="0" borderId="10" xfId="0" applyBorder="1" applyAlignment="1">
      <alignment horizontal="center"/>
    </xf>
    <xf numFmtId="0" fontId="0" fillId="0" borderId="19" xfId="0" applyBorder="1"/>
    <xf numFmtId="0" fontId="0" fillId="0" borderId="11" xfId="0" applyBorder="1" applyAlignment="1">
      <alignment shrinkToFit="1"/>
    </xf>
    <xf numFmtId="0" fontId="0" fillId="0" borderId="8" xfId="0" applyBorder="1" applyAlignment="1">
      <alignment shrinkToFit="1"/>
    </xf>
    <xf numFmtId="0" fontId="0" fillId="0" borderId="8" xfId="0" applyBorder="1" applyAlignment="1">
      <alignment horizontal="center"/>
    </xf>
    <xf numFmtId="0" fontId="0" fillId="0" borderId="8" xfId="0" applyBorder="1"/>
    <xf numFmtId="177" fontId="0" fillId="0" borderId="8" xfId="0" applyNumberFormat="1" applyBorder="1"/>
    <xf numFmtId="177" fontId="0" fillId="0" borderId="30" xfId="0" applyNumberFormat="1" applyBorder="1"/>
    <xf numFmtId="0" fontId="0" fillId="0" borderId="23" xfId="0" applyBorder="1"/>
    <xf numFmtId="0" fontId="0" fillId="0" borderId="13" xfId="0" applyBorder="1" applyAlignment="1">
      <alignment shrinkToFit="1"/>
    </xf>
    <xf numFmtId="0" fontId="0" fillId="0" borderId="16" xfId="0" applyBorder="1"/>
    <xf numFmtId="0" fontId="0" fillId="0" borderId="4" xfId="0" applyBorder="1" applyAlignment="1">
      <alignment horizontal="distributed"/>
    </xf>
    <xf numFmtId="0" fontId="0" fillId="0" borderId="0" xfId="0" applyAlignment="1">
      <alignment horizontal="left" vertical="center"/>
    </xf>
    <xf numFmtId="177" fontId="0" fillId="0" borderId="73" xfId="0" applyNumberFormat="1" applyBorder="1"/>
    <xf numFmtId="0" fontId="0" fillId="0" borderId="54" xfId="0" applyBorder="1" applyAlignment="1">
      <alignment horizontal="right"/>
    </xf>
    <xf numFmtId="0" fontId="0" fillId="0" borderId="0" xfId="0" applyAlignment="1">
      <alignment horizontal="right"/>
    </xf>
    <xf numFmtId="176" fontId="0" fillId="0" borderId="15" xfId="0" applyNumberFormat="1" applyBorder="1"/>
    <xf numFmtId="176" fontId="0" fillId="0" borderId="6" xfId="0" applyNumberFormat="1" applyBorder="1"/>
    <xf numFmtId="176" fontId="0" fillId="0" borderId="32" xfId="0" applyNumberFormat="1" applyBorder="1"/>
    <xf numFmtId="176" fontId="0" fillId="0" borderId="5" xfId="0" applyNumberFormat="1" applyBorder="1"/>
    <xf numFmtId="176" fontId="0" fillId="0" borderId="33" xfId="0" applyNumberFormat="1" applyBorder="1"/>
    <xf numFmtId="0" fontId="30" fillId="0" borderId="0" xfId="47" applyFont="1" applyAlignment="1"/>
    <xf numFmtId="0" fontId="1" fillId="0" borderId="0" xfId="47">
      <alignment vertical="center"/>
    </xf>
    <xf numFmtId="0" fontId="1" fillId="0" borderId="26" xfId="47" applyBorder="1">
      <alignment vertical="center"/>
    </xf>
    <xf numFmtId="0" fontId="1" fillId="0" borderId="26" xfId="47" applyBorder="1" applyAlignment="1">
      <alignment horizontal="center" vertical="center"/>
    </xf>
    <xf numFmtId="38" fontId="0" fillId="0" borderId="26" xfId="49" applyFont="1" applyBorder="1" applyAlignment="1">
      <alignment vertical="center"/>
    </xf>
    <xf numFmtId="0" fontId="33" fillId="0" borderId="26" xfId="47" applyFont="1" applyBorder="1" applyAlignment="1">
      <alignment horizontal="center" vertical="center"/>
    </xf>
    <xf numFmtId="0" fontId="33" fillId="0" borderId="26" xfId="47" applyFont="1" applyBorder="1" applyAlignment="1">
      <alignment horizontal="right" vertical="center"/>
    </xf>
    <xf numFmtId="0" fontId="1" fillId="0" borderId="58" xfId="47" applyBorder="1">
      <alignment vertical="center"/>
    </xf>
    <xf numFmtId="0" fontId="1" fillId="0" borderId="0" xfId="47" applyAlignment="1">
      <alignment horizontal="center" vertical="center"/>
    </xf>
    <xf numFmtId="38" fontId="33" fillId="0" borderId="0" xfId="49" applyFont="1" applyBorder="1" applyAlignment="1">
      <alignment horizontal="center" vertical="center"/>
    </xf>
    <xf numFmtId="0" fontId="33" fillId="0" borderId="0" xfId="47" applyFont="1" applyAlignment="1">
      <alignment horizontal="center" vertical="center"/>
    </xf>
    <xf numFmtId="0" fontId="9" fillId="0" borderId="63" xfId="47" applyFont="1" applyBorder="1" applyAlignment="1">
      <alignment horizontal="center" vertical="center"/>
    </xf>
    <xf numFmtId="0" fontId="9" fillId="0" borderId="75" xfId="47" applyFont="1" applyBorder="1" applyAlignment="1">
      <alignment horizontal="center" vertical="center"/>
    </xf>
    <xf numFmtId="38" fontId="9" fillId="0" borderId="75" xfId="49" applyFont="1" applyBorder="1" applyAlignment="1">
      <alignment horizontal="center" vertical="center"/>
    </xf>
    <xf numFmtId="0" fontId="9" fillId="0" borderId="64" xfId="47" applyFont="1" applyBorder="1" applyAlignment="1">
      <alignment horizontal="center" vertical="center"/>
    </xf>
    <xf numFmtId="0" fontId="9" fillId="0" borderId="3" xfId="47" applyFont="1" applyBorder="1" applyAlignment="1">
      <alignment vertical="center" wrapText="1" shrinkToFit="1"/>
    </xf>
    <xf numFmtId="0" fontId="1" fillId="0" borderId="3" xfId="47" applyBorder="1" applyAlignment="1">
      <alignment horizontal="center" vertical="center"/>
    </xf>
    <xf numFmtId="38" fontId="0" fillId="0" borderId="3" xfId="49" applyFont="1" applyBorder="1" applyAlignment="1">
      <alignment vertical="center"/>
    </xf>
    <xf numFmtId="3" fontId="0" fillId="0" borderId="3" xfId="47" applyNumberFormat="1" applyFont="1" applyBorder="1">
      <alignment vertical="center"/>
    </xf>
    <xf numFmtId="176" fontId="1" fillId="0" borderId="77" xfId="47" applyNumberFormat="1" applyBorder="1" applyAlignment="1">
      <alignment horizontal="center" vertical="center"/>
    </xf>
    <xf numFmtId="0" fontId="1" fillId="0" borderId="53" xfId="47" applyBorder="1">
      <alignment vertical="center"/>
    </xf>
    <xf numFmtId="0" fontId="1" fillId="0" borderId="53" xfId="47" applyBorder="1" applyAlignment="1">
      <alignment horizontal="center" vertical="center"/>
    </xf>
    <xf numFmtId="38" fontId="0" fillId="0" borderId="53" xfId="49" applyFont="1" applyBorder="1" applyAlignment="1">
      <alignment vertical="center"/>
    </xf>
    <xf numFmtId="176" fontId="1" fillId="0" borderId="53" xfId="47" applyNumberFormat="1" applyBorder="1">
      <alignment vertical="center"/>
    </xf>
    <xf numFmtId="176" fontId="1" fillId="0" borderId="78" xfId="47" applyNumberFormat="1" applyBorder="1" applyAlignment="1">
      <alignment horizontal="center" vertical="center"/>
    </xf>
    <xf numFmtId="176" fontId="1" fillId="0" borderId="79" xfId="47" applyNumberFormat="1" applyBorder="1" applyAlignment="1">
      <alignment horizontal="center" vertical="center"/>
    </xf>
    <xf numFmtId="176" fontId="1" fillId="0" borderId="51" xfId="47" applyNumberFormat="1" applyBorder="1" applyAlignment="1">
      <alignment horizontal="center" vertical="center"/>
    </xf>
    <xf numFmtId="0" fontId="1" fillId="0" borderId="65" xfId="47" applyBorder="1" applyAlignment="1">
      <alignment horizontal="center" vertical="center"/>
    </xf>
    <xf numFmtId="0" fontId="1" fillId="0" borderId="79" xfId="47" applyBorder="1" applyAlignment="1">
      <alignment horizontal="center" vertical="center"/>
    </xf>
    <xf numFmtId="0" fontId="1" fillId="0" borderId="80" xfId="47" applyBorder="1" applyAlignment="1">
      <alignment horizontal="center" vertical="center"/>
    </xf>
    <xf numFmtId="0" fontId="1" fillId="0" borderId="81" xfId="47" applyBorder="1">
      <alignment vertical="center"/>
    </xf>
    <xf numFmtId="0" fontId="1" fillId="0" borderId="81" xfId="47" applyBorder="1" applyAlignment="1">
      <alignment horizontal="center" vertical="center"/>
    </xf>
    <xf numFmtId="38" fontId="0" fillId="0" borderId="81" xfId="49" applyFont="1" applyBorder="1" applyAlignment="1">
      <alignment vertical="center"/>
    </xf>
    <xf numFmtId="176" fontId="1" fillId="0" borderId="81" xfId="47" applyNumberFormat="1" applyBorder="1">
      <alignment vertical="center"/>
    </xf>
    <xf numFmtId="0" fontId="1" fillId="0" borderId="82" xfId="47" applyBorder="1" applyAlignment="1">
      <alignment horizontal="center" vertical="center"/>
    </xf>
    <xf numFmtId="38" fontId="0" fillId="0" borderId="0" xfId="49" applyFont="1" applyAlignment="1">
      <alignment vertical="center"/>
    </xf>
    <xf numFmtId="0" fontId="0" fillId="0" borderId="10" xfId="0" applyBorder="1" applyAlignment="1">
      <alignment horizontal="left" vertical="center"/>
    </xf>
    <xf numFmtId="0" fontId="4" fillId="0" borderId="16" xfId="0" applyFont="1" applyBorder="1" applyAlignment="1">
      <alignment horizontal="center" shrinkToFit="1"/>
    </xf>
    <xf numFmtId="177" fontId="0" fillId="0" borderId="14" xfId="0" applyNumberFormat="1" applyBorder="1"/>
    <xf numFmtId="0" fontId="0" fillId="0" borderId="94" xfId="0" applyBorder="1"/>
    <xf numFmtId="176" fontId="0" fillId="0" borderId="74" xfId="0" applyNumberFormat="1" applyBorder="1"/>
    <xf numFmtId="177" fontId="0" fillId="0" borderId="20" xfId="0" applyNumberFormat="1" applyBorder="1"/>
    <xf numFmtId="0" fontId="0" fillId="0" borderId="95" xfId="0" applyBorder="1"/>
    <xf numFmtId="0" fontId="0" fillId="0" borderId="31" xfId="0" applyBorder="1"/>
    <xf numFmtId="176" fontId="0" fillId="0" borderId="34" xfId="0" applyNumberFormat="1" applyBorder="1"/>
    <xf numFmtId="176" fontId="0" fillId="0" borderId="53" xfId="47" applyNumberFormat="1" applyFont="1" applyBorder="1">
      <alignment vertical="center"/>
    </xf>
    <xf numFmtId="38" fontId="0" fillId="0" borderId="53" xfId="50" applyFont="1" applyBorder="1">
      <alignment vertical="center"/>
    </xf>
    <xf numFmtId="0" fontId="0" fillId="0" borderId="53" xfId="0" applyBorder="1" applyAlignment="1">
      <alignment vertical="center"/>
    </xf>
    <xf numFmtId="0" fontId="0" fillId="0" borderId="53" xfId="0" applyBorder="1" applyAlignment="1">
      <alignment horizontal="center" vertical="center"/>
    </xf>
    <xf numFmtId="38" fontId="0" fillId="0" borderId="20" xfId="50" applyFont="1" applyBorder="1">
      <alignment vertical="center"/>
    </xf>
    <xf numFmtId="0" fontId="30" fillId="0" borderId="0" xfId="51" applyFont="1"/>
    <xf numFmtId="0" fontId="36" fillId="0" borderId="0" xfId="51" applyFont="1"/>
    <xf numFmtId="0" fontId="30" fillId="0" borderId="0" xfId="51" applyFont="1" applyAlignment="1">
      <alignment horizontal="center" vertical="center" wrapText="1" shrinkToFit="1"/>
    </xf>
    <xf numFmtId="0" fontId="30" fillId="0" borderId="7" xfId="51" applyFont="1" applyBorder="1" applyAlignment="1">
      <alignment horizontal="center" vertical="center" wrapText="1" shrinkToFit="1"/>
    </xf>
    <xf numFmtId="0" fontId="30" fillId="0" borderId="0" xfId="51" applyFont="1" applyAlignment="1">
      <alignment horizontal="distributed"/>
    </xf>
    <xf numFmtId="0" fontId="30" fillId="0" borderId="0" xfId="0" applyFont="1" applyAlignment="1">
      <alignment horizontal="center" vertical="center" wrapText="1" shrinkToFit="1"/>
    </xf>
    <xf numFmtId="0" fontId="30" fillId="0" borderId="7" xfId="0" applyFont="1" applyBorder="1" applyAlignment="1">
      <alignment horizontal="center" vertical="center" wrapText="1" shrinkToFit="1"/>
    </xf>
    <xf numFmtId="0" fontId="30" fillId="0" borderId="7" xfId="51" applyFont="1" applyBorder="1"/>
    <xf numFmtId="0" fontId="30" fillId="0" borderId="101" xfId="51" applyFont="1" applyBorder="1"/>
    <xf numFmtId="0" fontId="30" fillId="0" borderId="102" xfId="51" applyFont="1" applyBorder="1"/>
    <xf numFmtId="0" fontId="30" fillId="0" borderId="102" xfId="51" applyFont="1" applyBorder="1" applyAlignment="1">
      <alignment horizontal="left" wrapText="1"/>
    </xf>
    <xf numFmtId="0" fontId="30" fillId="0" borderId="0" xfId="51" applyFont="1" applyAlignment="1">
      <alignment horizontal="left" wrapText="1"/>
    </xf>
    <xf numFmtId="0" fontId="30" fillId="0" borderId="26" xfId="51" applyFont="1" applyBorder="1"/>
    <xf numFmtId="0" fontId="30" fillId="0" borderId="12" xfId="51" applyFont="1" applyBorder="1"/>
    <xf numFmtId="0" fontId="30" fillId="0" borderId="71" xfId="51" applyFont="1" applyBorder="1"/>
    <xf numFmtId="0" fontId="30" fillId="0" borderId="60" xfId="51" applyFont="1" applyBorder="1"/>
    <xf numFmtId="0" fontId="30" fillId="0" borderId="23" xfId="51" applyFont="1" applyBorder="1" applyAlignment="1">
      <alignment horizontal="center" vertical="center"/>
    </xf>
    <xf numFmtId="0" fontId="30" fillId="0" borderId="62" xfId="51" applyFont="1" applyBorder="1" applyAlignment="1">
      <alignment horizontal="distributed" vertical="center"/>
    </xf>
    <xf numFmtId="0" fontId="30" fillId="0" borderId="96" xfId="51" applyFont="1" applyBorder="1" applyAlignment="1">
      <alignment horizontal="distributed" vertical="center"/>
    </xf>
    <xf numFmtId="0" fontId="30" fillId="0" borderId="62" xfId="51" applyFont="1" applyBorder="1"/>
    <xf numFmtId="0" fontId="30" fillId="0" borderId="62" xfId="51" applyFont="1" applyBorder="1" applyAlignment="1">
      <alignment vertical="top"/>
    </xf>
    <xf numFmtId="0" fontId="30" fillId="0" borderId="96" xfId="51" applyFont="1" applyBorder="1" applyAlignment="1">
      <alignment vertical="top"/>
    </xf>
    <xf numFmtId="0" fontId="30" fillId="0" borderId="62" xfId="51" applyFont="1" applyBorder="1" applyAlignment="1">
      <alignment vertical="center"/>
    </xf>
    <xf numFmtId="0" fontId="30" fillId="0" borderId="96" xfId="51" applyFont="1" applyBorder="1" applyAlignment="1">
      <alignment vertical="center"/>
    </xf>
    <xf numFmtId="0" fontId="30" fillId="0" borderId="11" xfId="51" applyFont="1" applyBorder="1" applyAlignment="1">
      <alignment vertical="center"/>
    </xf>
    <xf numFmtId="0" fontId="30" fillId="0" borderId="21" xfId="51" applyFont="1" applyBorder="1" applyAlignment="1">
      <alignment vertical="center"/>
    </xf>
    <xf numFmtId="0" fontId="30" fillId="0" borderId="101" xfId="51" applyFont="1" applyBorder="1" applyAlignment="1">
      <alignment vertical="center"/>
    </xf>
    <xf numFmtId="0" fontId="30" fillId="0" borderId="0" xfId="51" applyFont="1" applyAlignment="1">
      <alignment vertical="center"/>
    </xf>
    <xf numFmtId="0" fontId="30" fillId="0" borderId="7" xfId="51" applyFont="1" applyBorder="1" applyAlignment="1">
      <alignment vertical="center"/>
    </xf>
    <xf numFmtId="0" fontId="30" fillId="0" borderId="103" xfId="51" applyFont="1" applyBorder="1" applyAlignment="1">
      <alignment vertical="center"/>
    </xf>
    <xf numFmtId="0" fontId="30" fillId="0" borderId="97" xfId="51" applyFont="1" applyBorder="1" applyAlignment="1">
      <alignment vertical="center"/>
    </xf>
    <xf numFmtId="0" fontId="30" fillId="0" borderId="99" xfId="51" applyFont="1" applyBorder="1" applyAlignment="1">
      <alignment vertical="center"/>
    </xf>
    <xf numFmtId="0" fontId="30" fillId="0" borderId="100" xfId="51" applyFont="1" applyBorder="1" applyAlignment="1">
      <alignment vertical="center"/>
    </xf>
    <xf numFmtId="0" fontId="30" fillId="0" borderId="21" xfId="47" applyFont="1" applyBorder="1" applyAlignment="1"/>
    <xf numFmtId="0" fontId="30" fillId="0" borderId="70" xfId="47" applyFont="1" applyBorder="1" applyAlignment="1"/>
    <xf numFmtId="0" fontId="30" fillId="0" borderId="7" xfId="47" applyFont="1" applyBorder="1" applyAlignment="1"/>
    <xf numFmtId="0" fontId="30" fillId="0" borderId="0" xfId="51" applyFont="1" applyAlignment="1">
      <alignment horizontal="distributed" vertical="center"/>
    </xf>
    <xf numFmtId="0" fontId="39" fillId="0" borderId="101" xfId="52" applyFont="1" applyBorder="1">
      <alignment vertical="center"/>
    </xf>
    <xf numFmtId="0" fontId="39" fillId="0" borderId="0" xfId="52" applyFont="1">
      <alignment vertical="center"/>
    </xf>
    <xf numFmtId="0" fontId="30" fillId="0" borderId="103" xfId="47" applyFont="1" applyBorder="1" applyAlignment="1"/>
    <xf numFmtId="0" fontId="30" fillId="0" borderId="97" xfId="47" applyFont="1" applyBorder="1" applyAlignment="1"/>
    <xf numFmtId="0" fontId="30" fillId="0" borderId="97" xfId="51" applyFont="1" applyBorder="1"/>
    <xf numFmtId="0" fontId="30" fillId="0" borderId="99" xfId="47" applyFont="1" applyBorder="1" applyAlignment="1"/>
    <xf numFmtId="0" fontId="30" fillId="0" borderId="100" xfId="47" applyFont="1" applyBorder="1" applyAlignment="1"/>
    <xf numFmtId="0" fontId="30" fillId="0" borderId="69" xfId="47" applyFont="1" applyBorder="1" applyAlignment="1"/>
    <xf numFmtId="0" fontId="30" fillId="0" borderId="69" xfId="51" applyFont="1" applyBorder="1"/>
    <xf numFmtId="0" fontId="30" fillId="0" borderId="21" xfId="51" applyFont="1" applyBorder="1"/>
    <xf numFmtId="0" fontId="39" fillId="0" borderId="0" xfId="52" applyFont="1" applyAlignment="1"/>
    <xf numFmtId="0" fontId="40" fillId="0" borderId="0" xfId="51" applyFont="1"/>
    <xf numFmtId="0" fontId="30" fillId="0" borderId="0" xfId="51" applyFont="1" applyAlignment="1">
      <alignment horizontal="left"/>
    </xf>
    <xf numFmtId="0" fontId="30" fillId="0" borderId="0" xfId="51" applyFont="1" applyAlignment="1">
      <alignment horizontal="left" vertical="top" wrapText="1"/>
    </xf>
    <xf numFmtId="0" fontId="30" fillId="0" borderId="7" xfId="51" applyFont="1" applyBorder="1" applyAlignment="1">
      <alignment vertical="top"/>
    </xf>
    <xf numFmtId="0" fontId="40" fillId="0" borderId="0" xfId="51" applyFont="1" applyAlignment="1">
      <alignment vertical="center"/>
    </xf>
    <xf numFmtId="0" fontId="29" fillId="0" borderId="0" xfId="47" applyFont="1">
      <alignment vertical="center"/>
    </xf>
    <xf numFmtId="0" fontId="30" fillId="0" borderId="21" xfId="51" applyFont="1" applyBorder="1" applyAlignment="1">
      <alignment horizontal="center" vertical="center"/>
    </xf>
    <xf numFmtId="0" fontId="30" fillId="0" borderId="0" xfId="51" applyFont="1" applyAlignment="1">
      <alignment horizontal="center" vertical="center"/>
    </xf>
    <xf numFmtId="0" fontId="30" fillId="0" borderId="0" xfId="47" applyFont="1" applyAlignment="1">
      <alignment horizontal="left" vertical="top"/>
    </xf>
    <xf numFmtId="0" fontId="40" fillId="0" borderId="0" xfId="47" applyFont="1">
      <alignment vertical="center"/>
    </xf>
    <xf numFmtId="0" fontId="30" fillId="0" borderId="0" xfId="51" applyFont="1" applyAlignment="1">
      <alignment vertical="top"/>
    </xf>
    <xf numFmtId="0" fontId="30" fillId="0" borderId="103" xfId="51" applyFont="1" applyBorder="1"/>
    <xf numFmtId="0" fontId="30" fillId="0" borderId="97" xfId="51" applyFont="1" applyBorder="1" applyAlignment="1">
      <alignment vertical="top"/>
    </xf>
    <xf numFmtId="0" fontId="39" fillId="0" borderId="97" xfId="52" applyFont="1" applyBorder="1">
      <alignment vertical="center"/>
    </xf>
    <xf numFmtId="0" fontId="30" fillId="0" borderId="100" xfId="51" applyFont="1" applyBorder="1" applyAlignment="1">
      <alignment vertical="top"/>
    </xf>
    <xf numFmtId="0" fontId="30" fillId="0" borderId="70" xfId="51" applyFont="1" applyBorder="1"/>
    <xf numFmtId="0" fontId="30" fillId="0" borderId="68" xfId="51" applyFont="1" applyBorder="1"/>
    <xf numFmtId="0" fontId="30" fillId="0" borderId="69" xfId="51" applyFont="1" applyBorder="1" applyAlignment="1">
      <alignment horizontal="distributed" vertical="center"/>
    </xf>
    <xf numFmtId="0" fontId="42" fillId="0" borderId="69" xfId="48" applyFont="1" applyBorder="1" applyAlignment="1">
      <alignment horizontal="center" vertical="center"/>
    </xf>
    <xf numFmtId="0" fontId="38" fillId="0" borderId="69" xfId="47" applyFont="1" applyBorder="1" applyAlignment="1">
      <alignment horizontal="distributed" vertical="center"/>
    </xf>
    <xf numFmtId="0" fontId="40" fillId="0" borderId="70" xfId="51" applyFont="1" applyBorder="1" applyAlignment="1">
      <alignment horizontal="right" vertical="center"/>
    </xf>
    <xf numFmtId="0" fontId="29" fillId="0" borderId="69" xfId="48" applyFont="1" applyBorder="1">
      <alignment vertical="center"/>
    </xf>
    <xf numFmtId="0" fontId="30" fillId="0" borderId="69" xfId="48" applyFont="1" applyBorder="1" applyAlignment="1">
      <alignment horizontal="distributed" vertical="center"/>
    </xf>
    <xf numFmtId="0" fontId="29" fillId="0" borderId="70" xfId="48" applyFont="1" applyBorder="1">
      <alignment vertical="center"/>
    </xf>
    <xf numFmtId="0" fontId="29" fillId="0" borderId="69" xfId="51" applyFont="1" applyBorder="1" applyAlignment="1">
      <alignment horizontal="right" vertical="center"/>
    </xf>
    <xf numFmtId="0" fontId="29" fillId="0" borderId="69" xfId="51" applyFont="1" applyBorder="1" applyAlignment="1">
      <alignment vertical="center"/>
    </xf>
    <xf numFmtId="0" fontId="30" fillId="0" borderId="69" xfId="51" applyFont="1" applyBorder="1" applyAlignment="1">
      <alignment horizontal="center" vertical="center"/>
    </xf>
    <xf numFmtId="0" fontId="30" fillId="0" borderId="69" xfId="48" applyFont="1" applyBorder="1" applyAlignment="1">
      <alignment horizontal="center" vertical="center"/>
    </xf>
    <xf numFmtId="0" fontId="29" fillId="0" borderId="69" xfId="48" applyFont="1" applyBorder="1" applyAlignment="1">
      <alignment horizontal="left" vertical="top"/>
    </xf>
    <xf numFmtId="0" fontId="29" fillId="0" borderId="104" xfId="48" applyFont="1" applyBorder="1" applyAlignment="1">
      <alignment horizontal="left" vertical="top"/>
    </xf>
    <xf numFmtId="0" fontId="29" fillId="0" borderId="99" xfId="47" applyFont="1" applyBorder="1">
      <alignment vertical="center"/>
    </xf>
    <xf numFmtId="179" fontId="30" fillId="0" borderId="98" xfId="51" applyNumberFormat="1" applyFont="1" applyBorder="1" applyAlignment="1">
      <alignment horizontal="right" vertical="center"/>
    </xf>
    <xf numFmtId="179" fontId="30" fillId="0" borderId="97" xfId="51" applyNumberFormat="1" applyFont="1" applyBorder="1" applyAlignment="1">
      <alignment horizontal="right" vertical="center"/>
    </xf>
    <xf numFmtId="0" fontId="30" fillId="0" borderId="97" xfId="51" applyFont="1" applyBorder="1" applyAlignment="1">
      <alignment horizontal="distributed" vertical="center"/>
    </xf>
    <xf numFmtId="0" fontId="42" fillId="0" borderId="97" xfId="48" applyFont="1" applyBorder="1" applyAlignment="1">
      <alignment horizontal="center" vertical="center"/>
    </xf>
    <xf numFmtId="0" fontId="38" fillId="0" borderId="97" xfId="47" applyFont="1" applyBorder="1" applyAlignment="1">
      <alignment horizontal="distributed" vertical="center"/>
    </xf>
    <xf numFmtId="0" fontId="29" fillId="0" borderId="99" xfId="48" applyFont="1" applyBorder="1">
      <alignment vertical="center"/>
    </xf>
    <xf numFmtId="0" fontId="29" fillId="0" borderId="102" xfId="48" applyFont="1" applyBorder="1">
      <alignment vertical="center"/>
    </xf>
    <xf numFmtId="0" fontId="30" fillId="0" borderId="0" xfId="48" applyFont="1" applyAlignment="1">
      <alignment horizontal="distributed" vertical="center"/>
    </xf>
    <xf numFmtId="0" fontId="29" fillId="0" borderId="101" xfId="48" applyFont="1" applyBorder="1">
      <alignment vertical="center"/>
    </xf>
    <xf numFmtId="0" fontId="29" fillId="0" borderId="0" xfId="51" applyFont="1" applyAlignment="1">
      <alignment vertical="center"/>
    </xf>
    <xf numFmtId="0" fontId="43" fillId="0" borderId="0" xfId="47" applyFont="1">
      <alignment vertical="center"/>
    </xf>
    <xf numFmtId="0" fontId="30" fillId="0" borderId="0" xfId="48" applyFont="1" applyAlignment="1">
      <alignment horizontal="center" vertical="center"/>
    </xf>
    <xf numFmtId="0" fontId="29" fillId="0" borderId="0" xfId="48" applyFont="1">
      <alignment vertical="center"/>
    </xf>
    <xf numFmtId="0" fontId="29" fillId="0" borderId="7" xfId="48" applyFont="1" applyBorder="1">
      <alignment vertical="center"/>
    </xf>
    <xf numFmtId="0" fontId="29" fillId="0" borderId="101" xfId="47" applyFont="1" applyBorder="1">
      <alignment vertical="center"/>
    </xf>
    <xf numFmtId="179" fontId="30" fillId="0" borderId="102" xfId="51" applyNumberFormat="1" applyFont="1" applyBorder="1" applyAlignment="1">
      <alignment horizontal="right" vertical="center"/>
    </xf>
    <xf numFmtId="179" fontId="30" fillId="0" borderId="0" xfId="51" applyNumberFormat="1" applyFont="1" applyAlignment="1">
      <alignment horizontal="right" vertical="center"/>
    </xf>
    <xf numFmtId="179" fontId="30" fillId="0" borderId="0" xfId="51" applyNumberFormat="1" applyFont="1" applyAlignment="1">
      <alignment horizontal="distributed" vertical="center"/>
    </xf>
    <xf numFmtId="0" fontId="42" fillId="0" borderId="0" xfId="48" applyFont="1" applyAlignment="1">
      <alignment horizontal="center" vertical="center"/>
    </xf>
    <xf numFmtId="0" fontId="40" fillId="0" borderId="101" xfId="51" applyFont="1" applyBorder="1" applyAlignment="1">
      <alignment vertical="center"/>
    </xf>
    <xf numFmtId="179" fontId="30" fillId="0" borderId="97" xfId="51" applyNumberFormat="1" applyFont="1" applyBorder="1" applyAlignment="1">
      <alignment horizontal="distributed" vertical="center"/>
    </xf>
    <xf numFmtId="0" fontId="30" fillId="0" borderId="97" xfId="48" applyFont="1" applyBorder="1" applyAlignment="1">
      <alignment horizontal="distributed" vertical="center"/>
    </xf>
    <xf numFmtId="0" fontId="30" fillId="0" borderId="97" xfId="51" applyFont="1" applyBorder="1" applyAlignment="1">
      <alignment horizontal="center" vertical="center"/>
    </xf>
    <xf numFmtId="0" fontId="30" fillId="0" borderId="97" xfId="48" applyFont="1" applyBorder="1" applyAlignment="1">
      <alignment horizontal="center" vertical="center"/>
    </xf>
    <xf numFmtId="0" fontId="30" fillId="0" borderId="105" xfId="51" applyFont="1" applyBorder="1"/>
    <xf numFmtId="0" fontId="30" fillId="0" borderId="69" xfId="51" applyFont="1" applyBorder="1" applyAlignment="1">
      <alignment vertical="center"/>
    </xf>
    <xf numFmtId="179" fontId="30" fillId="0" borderId="68" xfId="51" applyNumberFormat="1" applyFont="1" applyBorder="1" applyAlignment="1">
      <alignment horizontal="right" vertical="center"/>
    </xf>
    <xf numFmtId="179" fontId="30" fillId="0" borderId="69" xfId="51" applyNumberFormat="1" applyFont="1" applyBorder="1" applyAlignment="1">
      <alignment horizontal="right" vertical="center"/>
    </xf>
    <xf numFmtId="0" fontId="42" fillId="0" borderId="69" xfId="48" applyFont="1" applyBorder="1">
      <alignment vertical="center"/>
    </xf>
    <xf numFmtId="0" fontId="42" fillId="0" borderId="0" xfId="48" applyFont="1">
      <alignment vertical="center"/>
    </xf>
    <xf numFmtId="0" fontId="30" fillId="0" borderId="69" xfId="48" applyFont="1" applyBorder="1">
      <alignment vertical="center"/>
    </xf>
    <xf numFmtId="0" fontId="30" fillId="0" borderId="104" xfId="48" applyFont="1" applyBorder="1">
      <alignment vertical="center"/>
    </xf>
    <xf numFmtId="0" fontId="30" fillId="0" borderId="7" xfId="48" applyFont="1" applyBorder="1">
      <alignment vertical="center"/>
    </xf>
    <xf numFmtId="0" fontId="30" fillId="0" borderId="36" xfId="51" applyFont="1" applyBorder="1"/>
    <xf numFmtId="0" fontId="30" fillId="0" borderId="26" xfId="51" applyFont="1" applyBorder="1" applyAlignment="1">
      <alignment vertical="center"/>
    </xf>
    <xf numFmtId="0" fontId="30" fillId="0" borderId="71" xfId="51" applyFont="1" applyBorder="1" applyAlignment="1">
      <alignment vertical="center"/>
    </xf>
    <xf numFmtId="179" fontId="30" fillId="0" borderId="60" xfId="51" applyNumberFormat="1" applyFont="1" applyBorder="1" applyAlignment="1">
      <alignment horizontal="right" vertical="center"/>
    </xf>
    <xf numFmtId="179" fontId="30" fillId="0" borderId="26" xfId="51" applyNumberFormat="1" applyFont="1" applyBorder="1" applyAlignment="1">
      <alignment horizontal="right" vertical="center"/>
    </xf>
    <xf numFmtId="0" fontId="43" fillId="0" borderId="26" xfId="47" applyFont="1" applyBorder="1">
      <alignment vertical="center"/>
    </xf>
    <xf numFmtId="0" fontId="42" fillId="0" borderId="26" xfId="48" applyFont="1" applyBorder="1">
      <alignment vertical="center"/>
    </xf>
    <xf numFmtId="0" fontId="29" fillId="0" borderId="71" xfId="48" applyFont="1" applyBorder="1">
      <alignment vertical="center"/>
    </xf>
    <xf numFmtId="0" fontId="29" fillId="0" borderId="26" xfId="48" applyFont="1" applyBorder="1">
      <alignment vertical="center"/>
    </xf>
    <xf numFmtId="0" fontId="30" fillId="0" borderId="26" xfId="48" applyFont="1" applyBorder="1">
      <alignment vertical="center"/>
    </xf>
    <xf numFmtId="0" fontId="30" fillId="0" borderId="12" xfId="48" applyFont="1" applyBorder="1">
      <alignment vertical="center"/>
    </xf>
    <xf numFmtId="0" fontId="43" fillId="0" borderId="0" xfId="47" applyFont="1" applyAlignment="1">
      <alignment horizontal="right" vertical="center"/>
    </xf>
    <xf numFmtId="0" fontId="30" fillId="0" borderId="0" xfId="48" applyFont="1">
      <alignment vertical="center"/>
    </xf>
    <xf numFmtId="0" fontId="30" fillId="0" borderId="21" xfId="51" applyFont="1" applyBorder="1" applyAlignment="1">
      <alignment horizontal="left" vertical="top" wrapText="1"/>
    </xf>
    <xf numFmtId="0" fontId="29" fillId="0" borderId="0" xfId="0" applyFont="1" applyAlignment="1">
      <alignment horizontal="left" vertical="top" wrapText="1"/>
    </xf>
    <xf numFmtId="0" fontId="36" fillId="0" borderId="21" xfId="51" applyFont="1" applyBorder="1" applyAlignment="1">
      <alignment horizontal="left" vertical="top" wrapText="1"/>
    </xf>
    <xf numFmtId="0" fontId="36" fillId="0" borderId="0" xfId="51" applyFont="1" applyAlignment="1">
      <alignment horizontal="left" vertical="top" wrapText="1"/>
    </xf>
    <xf numFmtId="0" fontId="36" fillId="0" borderId="7" xfId="51" applyFont="1" applyBorder="1"/>
    <xf numFmtId="0" fontId="36" fillId="0" borderId="0" xfId="51" applyFont="1" applyAlignment="1">
      <alignment horizontal="left" vertical="center" textRotation="255" wrapText="1"/>
    </xf>
    <xf numFmtId="0" fontId="36" fillId="0" borderId="36" xfId="51" applyFont="1" applyBorder="1" applyAlignment="1">
      <alignment horizontal="left" vertical="top" wrapText="1"/>
    </xf>
    <xf numFmtId="0" fontId="36" fillId="0" borderId="26" xfId="51" applyFont="1" applyBorder="1" applyAlignment="1">
      <alignment horizontal="left" vertical="top" wrapText="1"/>
    </xf>
    <xf numFmtId="0" fontId="36" fillId="0" borderId="26" xfId="51" applyFont="1" applyBorder="1"/>
    <xf numFmtId="0" fontId="36" fillId="0" borderId="12" xfId="51" applyFont="1" applyBorder="1"/>
    <xf numFmtId="0" fontId="36" fillId="0" borderId="0" xfId="51" applyFont="1" applyAlignment="1">
      <alignment horizontal="center" vertical="center"/>
    </xf>
    <xf numFmtId="179" fontId="30" fillId="0" borderId="62" xfId="51" applyNumberFormat="1" applyFont="1" applyBorder="1" applyAlignment="1">
      <alignment horizontal="right" vertical="center"/>
    </xf>
    <xf numFmtId="38" fontId="0" fillId="0" borderId="81" xfId="50" applyFont="1" applyBorder="1" applyAlignment="1">
      <alignment horizontal="right" vertical="center"/>
    </xf>
    <xf numFmtId="0" fontId="9" fillId="0" borderId="66" xfId="47" applyFont="1" applyBorder="1" applyAlignment="1">
      <alignment horizontal="center" vertical="center"/>
    </xf>
    <xf numFmtId="0" fontId="9" fillId="0" borderId="109" xfId="47" applyFont="1" applyBorder="1" applyAlignment="1">
      <alignment horizontal="center" vertical="center"/>
    </xf>
    <xf numFmtId="38" fontId="34" fillId="0" borderId="75" xfId="49" applyFont="1" applyBorder="1" applyAlignment="1">
      <alignment horizontal="center" vertical="center"/>
    </xf>
    <xf numFmtId="0" fontId="34" fillId="0" borderId="110" xfId="47" applyFont="1" applyBorder="1" applyAlignment="1">
      <alignment horizontal="center" vertical="center"/>
    </xf>
    <xf numFmtId="0" fontId="9" fillId="0" borderId="67" xfId="47" applyFont="1" applyBorder="1" applyAlignment="1">
      <alignment horizontal="center" vertical="center"/>
    </xf>
    <xf numFmtId="0" fontId="9" fillId="0" borderId="76" xfId="47" applyFont="1" applyBorder="1" applyAlignment="1">
      <alignment horizontal="center" vertical="center"/>
    </xf>
    <xf numFmtId="0" fontId="9" fillId="0" borderId="3" xfId="47" applyFont="1" applyBorder="1">
      <alignment vertical="center"/>
    </xf>
    <xf numFmtId="0" fontId="0" fillId="0" borderId="3" xfId="47" applyFont="1" applyBorder="1">
      <alignment vertical="center"/>
    </xf>
    <xf numFmtId="0" fontId="9" fillId="0" borderId="3" xfId="47" applyFont="1" applyBorder="1" applyAlignment="1">
      <alignment horizontal="center" vertical="center"/>
    </xf>
    <xf numFmtId="176" fontId="0" fillId="0" borderId="3" xfId="47" applyNumberFormat="1" applyFont="1" applyBorder="1">
      <alignment vertical="center"/>
    </xf>
    <xf numFmtId="0" fontId="9" fillId="0" borderId="49" xfId="47" applyFont="1" applyBorder="1" applyAlignment="1">
      <alignment horizontal="center" vertical="center"/>
    </xf>
    <xf numFmtId="0" fontId="9" fillId="0" borderId="84" xfId="47" applyFont="1" applyBorder="1" applyAlignment="1">
      <alignment horizontal="center" vertical="center"/>
    </xf>
    <xf numFmtId="0" fontId="9" fillId="0" borderId="50" xfId="47" applyFont="1" applyBorder="1" applyAlignment="1">
      <alignment horizontal="center" vertical="center"/>
    </xf>
    <xf numFmtId="0" fontId="1" fillId="0" borderId="111" xfId="47" applyBorder="1" applyAlignment="1">
      <alignment horizontal="center" vertical="center"/>
    </xf>
    <xf numFmtId="0" fontId="1" fillId="0" borderId="8" xfId="47" applyBorder="1">
      <alignment vertical="center"/>
    </xf>
    <xf numFmtId="0" fontId="1" fillId="0" borderId="8" xfId="47" applyBorder="1" applyAlignment="1">
      <alignment horizontal="center" vertical="center"/>
    </xf>
    <xf numFmtId="176" fontId="1" fillId="0" borderId="8" xfId="47" applyNumberFormat="1" applyBorder="1">
      <alignment vertical="center"/>
    </xf>
    <xf numFmtId="0" fontId="1" fillId="0" borderId="78" xfId="47" applyBorder="1" applyAlignment="1">
      <alignment horizontal="center" vertical="center"/>
    </xf>
    <xf numFmtId="38" fontId="0" fillId="0" borderId="8" xfId="49" applyFont="1" applyBorder="1" applyAlignment="1">
      <alignment horizontal="center" vertical="center"/>
    </xf>
    <xf numFmtId="38" fontId="0" fillId="0" borderId="8" xfId="50" applyFont="1" applyBorder="1">
      <alignment vertical="center"/>
    </xf>
    <xf numFmtId="176" fontId="1" fillId="0" borderId="49" xfId="47" applyNumberFormat="1" applyBorder="1" applyAlignment="1">
      <alignment horizontal="center" vertical="center"/>
    </xf>
    <xf numFmtId="0" fontId="1" fillId="34" borderId="65" xfId="47" applyFill="1" applyBorder="1" applyAlignment="1">
      <alignment horizontal="center" vertical="center"/>
    </xf>
    <xf numFmtId="0" fontId="1" fillId="34" borderId="53" xfId="47" applyFill="1" applyBorder="1">
      <alignment vertical="center"/>
    </xf>
    <xf numFmtId="0" fontId="1" fillId="34" borderId="53" xfId="47" applyFill="1" applyBorder="1" applyAlignment="1">
      <alignment horizontal="center" vertical="center"/>
    </xf>
    <xf numFmtId="38" fontId="0" fillId="34" borderId="53" xfId="50" applyFont="1" applyFill="1" applyBorder="1">
      <alignment vertical="center"/>
    </xf>
    <xf numFmtId="176" fontId="1" fillId="34" borderId="53" xfId="47" applyNumberFormat="1" applyFill="1" applyBorder="1">
      <alignment vertical="center"/>
    </xf>
    <xf numFmtId="0" fontId="1" fillId="34" borderId="79" xfId="47" applyFill="1" applyBorder="1" applyAlignment="1">
      <alignment horizontal="center" vertical="center"/>
    </xf>
    <xf numFmtId="0" fontId="1" fillId="34" borderId="0" xfId="47" applyFill="1">
      <alignment vertical="center"/>
    </xf>
    <xf numFmtId="0" fontId="1" fillId="0" borderId="3" xfId="47" applyBorder="1">
      <alignment vertical="center"/>
    </xf>
    <xf numFmtId="176" fontId="1" fillId="0" borderId="3" xfId="47" applyNumberFormat="1" applyBorder="1">
      <alignment vertical="center"/>
    </xf>
    <xf numFmtId="176" fontId="1" fillId="0" borderId="79" xfId="47" applyNumberFormat="1" applyBorder="1">
      <alignment vertical="center"/>
    </xf>
    <xf numFmtId="0" fontId="1" fillId="0" borderId="84" xfId="47" applyBorder="1" applyAlignment="1">
      <alignment horizontal="center" vertical="center"/>
    </xf>
    <xf numFmtId="0" fontId="1" fillId="0" borderId="20" xfId="47" applyBorder="1">
      <alignment vertical="center"/>
    </xf>
    <xf numFmtId="0" fontId="1" fillId="0" borderId="20" xfId="47" applyBorder="1" applyAlignment="1">
      <alignment horizontal="center" vertical="center"/>
    </xf>
    <xf numFmtId="38" fontId="0" fillId="0" borderId="20" xfId="49" applyFont="1" applyBorder="1" applyAlignment="1">
      <alignment vertical="center"/>
    </xf>
    <xf numFmtId="176" fontId="1" fillId="0" borderId="20" xfId="47" applyNumberFormat="1" applyBorder="1">
      <alignment vertical="center"/>
    </xf>
    <xf numFmtId="0" fontId="0" fillId="0" borderId="20" xfId="47" applyFont="1" applyBorder="1" applyAlignment="1">
      <alignment vertical="center" wrapText="1" shrinkToFit="1"/>
    </xf>
    <xf numFmtId="0" fontId="0" fillId="34" borderId="53" xfId="47" applyFont="1" applyFill="1" applyBorder="1">
      <alignment vertical="center"/>
    </xf>
    <xf numFmtId="0" fontId="1" fillId="34" borderId="20" xfId="47" applyFill="1" applyBorder="1" applyAlignment="1">
      <alignment horizontal="center" vertical="center"/>
    </xf>
    <xf numFmtId="176" fontId="1" fillId="0" borderId="81" xfId="47" applyNumberFormat="1" applyBorder="1" applyAlignment="1">
      <alignment horizontal="center" vertical="center"/>
    </xf>
    <xf numFmtId="3" fontId="1" fillId="0" borderId="81" xfId="47" applyNumberFormat="1" applyBorder="1">
      <alignment vertical="center"/>
    </xf>
    <xf numFmtId="176" fontId="1" fillId="0" borderId="82" xfId="47" applyNumberFormat="1" applyBorder="1">
      <alignment vertical="center"/>
    </xf>
    <xf numFmtId="0" fontId="9" fillId="0" borderId="83" xfId="47" applyFont="1" applyBorder="1" applyAlignment="1">
      <alignment horizontal="center" vertical="center"/>
    </xf>
    <xf numFmtId="0" fontId="9" fillId="0" borderId="10" xfId="47" applyFont="1" applyBorder="1" applyAlignment="1">
      <alignment horizontal="left" vertical="center"/>
    </xf>
    <xf numFmtId="0" fontId="9" fillId="0" borderId="10" xfId="47" applyFont="1" applyBorder="1" applyAlignment="1">
      <alignment horizontal="center" vertical="center"/>
    </xf>
    <xf numFmtId="38" fontId="9" fillId="0" borderId="10" xfId="49" applyFont="1" applyBorder="1" applyAlignment="1">
      <alignment horizontal="center" vertical="center"/>
    </xf>
    <xf numFmtId="3" fontId="0" fillId="0" borderId="10" xfId="47" applyNumberFormat="1" applyFont="1" applyBorder="1" applyAlignment="1">
      <alignment horizontal="right" vertical="center"/>
    </xf>
    <xf numFmtId="0" fontId="1" fillId="0" borderId="53" xfId="47" applyBorder="1" applyAlignment="1">
      <alignment horizontal="left" vertical="center"/>
    </xf>
    <xf numFmtId="176" fontId="1" fillId="0" borderId="53" xfId="47" applyNumberFormat="1" applyBorder="1" applyAlignment="1">
      <alignment horizontal="center" vertical="center"/>
    </xf>
    <xf numFmtId="3" fontId="1" fillId="0" borderId="53" xfId="47" applyNumberFormat="1" applyBorder="1">
      <alignment vertical="center"/>
    </xf>
    <xf numFmtId="0" fontId="1" fillId="0" borderId="79" xfId="47" applyBorder="1">
      <alignment vertical="center"/>
    </xf>
    <xf numFmtId="0" fontId="1" fillId="0" borderId="20" xfId="47" applyBorder="1" applyAlignment="1">
      <alignment horizontal="left" vertical="center"/>
    </xf>
    <xf numFmtId="176" fontId="1" fillId="0" borderId="20" xfId="47" applyNumberFormat="1" applyBorder="1" applyAlignment="1">
      <alignment horizontal="center" vertical="center"/>
    </xf>
    <xf numFmtId="0" fontId="1" fillId="0" borderId="51" xfId="47" applyBorder="1" applyAlignment="1">
      <alignment horizontal="center" vertical="center"/>
    </xf>
    <xf numFmtId="0" fontId="0" fillId="0" borderId="83" xfId="47" applyFont="1" applyBorder="1" applyAlignment="1">
      <alignment horizontal="center" vertical="center"/>
    </xf>
    <xf numFmtId="0" fontId="0" fillId="0" borderId="10" xfId="47" applyFont="1" applyBorder="1" applyAlignment="1">
      <alignment horizontal="left" vertical="center"/>
    </xf>
    <xf numFmtId="0" fontId="0" fillId="0" borderId="10" xfId="47" applyFont="1" applyBorder="1" applyAlignment="1">
      <alignment horizontal="center" vertical="center"/>
    </xf>
    <xf numFmtId="38" fontId="1" fillId="0" borderId="10" xfId="50" applyFont="1" applyBorder="1" applyAlignment="1">
      <alignment vertical="center"/>
    </xf>
    <xf numFmtId="0" fontId="0" fillId="34" borderId="53" xfId="47" applyFont="1" applyFill="1" applyBorder="1" applyAlignment="1">
      <alignment horizontal="left" vertical="center"/>
    </xf>
    <xf numFmtId="0" fontId="1" fillId="34" borderId="53" xfId="47" applyFill="1" applyBorder="1" applyAlignment="1">
      <alignment horizontal="left" vertical="center"/>
    </xf>
    <xf numFmtId="176" fontId="1" fillId="34" borderId="53" xfId="47" applyNumberFormat="1" applyFill="1" applyBorder="1" applyAlignment="1">
      <alignment horizontal="center" vertical="center"/>
    </xf>
    <xf numFmtId="3" fontId="1" fillId="34" borderId="53" xfId="47" applyNumberFormat="1" applyFill="1" applyBorder="1">
      <alignment vertical="center"/>
    </xf>
    <xf numFmtId="0" fontId="1" fillId="34" borderId="79" xfId="47" applyFill="1" applyBorder="1">
      <alignment vertical="center"/>
    </xf>
    <xf numFmtId="0" fontId="1" fillId="34" borderId="84" xfId="47" applyFill="1" applyBorder="1" applyAlignment="1">
      <alignment horizontal="center" vertical="center"/>
    </xf>
    <xf numFmtId="0" fontId="0" fillId="34" borderId="20" xfId="47" applyFont="1" applyFill="1" applyBorder="1" applyAlignment="1">
      <alignment horizontal="left" vertical="center"/>
    </xf>
    <xf numFmtId="0" fontId="1" fillId="34" borderId="20" xfId="47" applyFill="1" applyBorder="1">
      <alignment vertical="center"/>
    </xf>
    <xf numFmtId="176" fontId="1" fillId="34" borderId="20" xfId="47" applyNumberFormat="1" applyFill="1" applyBorder="1" applyAlignment="1">
      <alignment horizontal="center" vertical="center"/>
    </xf>
    <xf numFmtId="38" fontId="0" fillId="34" borderId="20" xfId="50" applyFont="1" applyFill="1" applyBorder="1">
      <alignment vertical="center"/>
    </xf>
    <xf numFmtId="176" fontId="1" fillId="34" borderId="20" xfId="47" applyNumberFormat="1" applyFill="1" applyBorder="1">
      <alignment vertical="center"/>
    </xf>
    <xf numFmtId="0" fontId="1" fillId="34" borderId="51" xfId="47" applyFill="1" applyBorder="1" applyAlignment="1">
      <alignment horizontal="center" vertical="center"/>
    </xf>
    <xf numFmtId="0" fontId="1" fillId="0" borderId="49" xfId="47" applyBorder="1" applyAlignment="1">
      <alignment horizontal="center" vertical="center"/>
    </xf>
    <xf numFmtId="0" fontId="0" fillId="0" borderId="81" xfId="47" applyFont="1" applyBorder="1" applyAlignment="1">
      <alignment horizontal="center" vertical="center"/>
    </xf>
    <xf numFmtId="0" fontId="1" fillId="0" borderId="81" xfId="47" applyBorder="1" applyAlignment="1">
      <alignment horizontal="right" vertical="center"/>
    </xf>
    <xf numFmtId="0" fontId="1" fillId="0" borderId="55" xfId="47" applyBorder="1">
      <alignment vertical="center"/>
    </xf>
    <xf numFmtId="0" fontId="1" fillId="34" borderId="111" xfId="47" applyFill="1" applyBorder="1" applyAlignment="1">
      <alignment horizontal="center" vertical="center"/>
    </xf>
    <xf numFmtId="0" fontId="1" fillId="34" borderId="8" xfId="47" applyFill="1" applyBorder="1">
      <alignment vertical="center"/>
    </xf>
    <xf numFmtId="0" fontId="1" fillId="34" borderId="8" xfId="47" applyFill="1" applyBorder="1" applyAlignment="1">
      <alignment horizontal="center" vertical="center"/>
    </xf>
    <xf numFmtId="38" fontId="0" fillId="34" borderId="8" xfId="50" applyFont="1" applyFill="1" applyBorder="1">
      <alignment vertical="center"/>
    </xf>
    <xf numFmtId="0" fontId="1" fillId="34" borderId="78" xfId="47" applyFill="1" applyBorder="1" applyAlignment="1">
      <alignment horizontal="center" vertical="center"/>
    </xf>
    <xf numFmtId="38" fontId="0" fillId="0" borderId="8" xfId="50" applyFont="1" applyBorder="1" applyAlignment="1">
      <alignment horizontal="center" vertical="center"/>
    </xf>
    <xf numFmtId="38" fontId="0" fillId="0" borderId="8" xfId="50" applyFont="1" applyBorder="1" applyAlignment="1">
      <alignment horizontal="right" vertical="center"/>
    </xf>
    <xf numFmtId="0" fontId="1" fillId="0" borderId="10" xfId="47" applyBorder="1">
      <alignment vertical="center"/>
    </xf>
    <xf numFmtId="0" fontId="0" fillId="0" borderId="20" xfId="47" applyFont="1" applyBorder="1">
      <alignment vertical="center"/>
    </xf>
    <xf numFmtId="3" fontId="0" fillId="0" borderId="20" xfId="47" applyNumberFormat="1" applyFont="1" applyBorder="1">
      <alignment vertical="center"/>
    </xf>
    <xf numFmtId="176" fontId="1" fillId="0" borderId="51" xfId="47" applyNumberFormat="1" applyBorder="1">
      <alignment vertical="center"/>
    </xf>
    <xf numFmtId="0" fontId="0" fillId="34" borderId="20" xfId="47" applyFont="1" applyFill="1" applyBorder="1" applyAlignment="1">
      <alignment vertical="center" wrapText="1" shrinkToFit="1"/>
    </xf>
    <xf numFmtId="176" fontId="1" fillId="34" borderId="51" xfId="47" applyNumberFormat="1" applyFill="1" applyBorder="1" applyAlignment="1">
      <alignment horizontal="center" vertical="center"/>
    </xf>
    <xf numFmtId="3" fontId="1" fillId="0" borderId="82" xfId="47" applyNumberFormat="1" applyBorder="1">
      <alignment vertical="center"/>
    </xf>
    <xf numFmtId="0" fontId="33" fillId="0" borderId="53" xfId="47" applyFont="1" applyBorder="1">
      <alignment vertical="center"/>
    </xf>
    <xf numFmtId="3" fontId="0" fillId="0" borderId="12" xfId="0" applyNumberFormat="1" applyBorder="1" applyAlignment="1">
      <alignment shrinkToFit="1"/>
    </xf>
    <xf numFmtId="0" fontId="0" fillId="0" borderId="0" xfId="0" applyAlignment="1">
      <alignment horizontal="left"/>
    </xf>
    <xf numFmtId="0" fontId="0" fillId="0" borderId="62" xfId="0" applyBorder="1"/>
    <xf numFmtId="0" fontId="0" fillId="0" borderId="0" xfId="0" applyAlignment="1">
      <alignment horizontal="center" vertical="distributed" textRotation="255"/>
    </xf>
    <xf numFmtId="0" fontId="0" fillId="0" borderId="15" xfId="0" applyBorder="1" applyAlignment="1">
      <alignment horizontal="right"/>
    </xf>
    <xf numFmtId="0" fontId="44" fillId="0" borderId="0" xfId="51" applyFont="1" applyAlignment="1">
      <alignment horizontal="left" vertical="top"/>
    </xf>
    <xf numFmtId="180" fontId="0" fillId="0" borderId="0" xfId="0" applyNumberFormat="1"/>
    <xf numFmtId="180" fontId="0" fillId="0" borderId="3" xfId="0" applyNumberFormat="1" applyBorder="1" applyAlignment="1">
      <alignment horizontal="center"/>
    </xf>
    <xf numFmtId="180" fontId="0" fillId="0" borderId="10" xfId="0" applyNumberFormat="1" applyBorder="1"/>
    <xf numFmtId="180" fontId="0" fillId="0" borderId="9" xfId="0" applyNumberFormat="1" applyBorder="1"/>
    <xf numFmtId="180" fontId="0" fillId="0" borderId="29" xfId="0" applyNumberFormat="1" applyBorder="1"/>
    <xf numFmtId="180" fontId="0" fillId="0" borderId="20" xfId="0" applyNumberFormat="1" applyBorder="1"/>
    <xf numFmtId="180" fontId="0" fillId="0" borderId="8" xfId="0" applyNumberFormat="1" applyBorder="1"/>
    <xf numFmtId="180" fontId="0" fillId="0" borderId="73" xfId="0" applyNumberFormat="1" applyBorder="1"/>
    <xf numFmtId="180" fontId="0" fillId="0" borderId="30" xfId="0" applyNumberFormat="1" applyBorder="1"/>
    <xf numFmtId="180" fontId="0" fillId="0" borderId="14" xfId="0" applyNumberFormat="1" applyBorder="1"/>
    <xf numFmtId="181" fontId="0" fillId="0" borderId="26" xfId="49" applyNumberFormat="1" applyFont="1" applyBorder="1" applyAlignment="1">
      <alignment vertical="center"/>
    </xf>
    <xf numFmtId="181" fontId="33" fillId="0" borderId="0" xfId="49" applyNumberFormat="1" applyFont="1" applyBorder="1" applyAlignment="1">
      <alignment horizontal="right" vertical="center"/>
    </xf>
    <xf numFmtId="181" fontId="9" fillId="0" borderId="75" xfId="49" applyNumberFormat="1" applyFont="1" applyBorder="1" applyAlignment="1">
      <alignment horizontal="center" vertical="center"/>
    </xf>
    <xf numFmtId="181" fontId="0" fillId="0" borderId="3" xfId="49" applyNumberFormat="1" applyFont="1" applyBorder="1" applyAlignment="1">
      <alignment horizontal="right" vertical="center"/>
    </xf>
    <xf numFmtId="181" fontId="0" fillId="0" borderId="53" xfId="49" applyNumberFormat="1" applyFont="1" applyBorder="1" applyAlignment="1">
      <alignment vertical="center"/>
    </xf>
    <xf numFmtId="181" fontId="0" fillId="0" borderId="81" xfId="49" applyNumberFormat="1" applyFont="1" applyBorder="1" applyAlignment="1">
      <alignment vertical="center"/>
    </xf>
    <xf numFmtId="181" fontId="0" fillId="0" borderId="0" xfId="49" applyNumberFormat="1" applyFont="1" applyAlignment="1">
      <alignment horizontal="right" vertical="center"/>
    </xf>
    <xf numFmtId="181" fontId="0" fillId="0" borderId="3" xfId="49" applyNumberFormat="1" applyFont="1" applyBorder="1" applyAlignment="1">
      <alignment vertical="center"/>
    </xf>
    <xf numFmtId="181" fontId="0" fillId="0" borderId="20" xfId="49" applyNumberFormat="1" applyFont="1" applyBorder="1" applyAlignment="1">
      <alignment vertical="center"/>
    </xf>
    <xf numFmtId="181" fontId="0" fillId="0" borderId="20" xfId="49" applyNumberFormat="1" applyFont="1" applyBorder="1" applyAlignment="1">
      <alignment horizontal="right" vertical="center"/>
    </xf>
    <xf numFmtId="181" fontId="0" fillId="34" borderId="53" xfId="49" applyNumberFormat="1" applyFont="1" applyFill="1" applyBorder="1" applyAlignment="1">
      <alignment vertical="center"/>
    </xf>
    <xf numFmtId="181" fontId="0" fillId="0" borderId="81" xfId="49" applyNumberFormat="1" applyFont="1" applyBorder="1" applyAlignment="1">
      <alignment horizontal="right" vertical="center"/>
    </xf>
    <xf numFmtId="181" fontId="9" fillId="0" borderId="10" xfId="49" applyNumberFormat="1" applyFont="1" applyBorder="1" applyAlignment="1">
      <alignment horizontal="center" vertical="center"/>
    </xf>
    <xf numFmtId="181" fontId="0" fillId="0" borderId="53" xfId="49" applyNumberFormat="1" applyFont="1" applyBorder="1" applyAlignment="1">
      <alignment horizontal="right" vertical="center"/>
    </xf>
    <xf numFmtId="181" fontId="0" fillId="0" borderId="10" xfId="49" applyNumberFormat="1" applyFont="1" applyBorder="1" applyAlignment="1">
      <alignment vertical="center"/>
    </xf>
    <xf numFmtId="181" fontId="0" fillId="34" borderId="53" xfId="49" applyNumberFormat="1" applyFont="1" applyFill="1" applyBorder="1" applyAlignment="1">
      <alignment horizontal="right" vertical="center"/>
    </xf>
    <xf numFmtId="181" fontId="0" fillId="34" borderId="20" xfId="49" applyNumberFormat="1" applyFont="1" applyFill="1" applyBorder="1" applyAlignment="1">
      <alignment vertical="center"/>
    </xf>
    <xf numFmtId="181" fontId="0" fillId="34" borderId="8" xfId="49" applyNumberFormat="1" applyFont="1" applyFill="1" applyBorder="1" applyAlignment="1">
      <alignment vertical="center"/>
    </xf>
    <xf numFmtId="181" fontId="0" fillId="0" borderId="8" xfId="49" applyNumberFormat="1" applyFont="1" applyBorder="1" applyAlignment="1">
      <alignment horizontal="center" vertical="center"/>
    </xf>
    <xf numFmtId="181" fontId="0" fillId="0" borderId="81" xfId="49" applyNumberFormat="1" applyFont="1" applyBorder="1" applyAlignment="1">
      <alignment horizontal="center" vertical="center"/>
    </xf>
    <xf numFmtId="181" fontId="34" fillId="0" borderId="75" xfId="49" applyNumberFormat="1" applyFont="1" applyBorder="1" applyAlignment="1">
      <alignment horizontal="center" vertical="center"/>
    </xf>
    <xf numFmtId="181" fontId="0" fillId="0" borderId="8" xfId="49" applyNumberFormat="1" applyFont="1" applyBorder="1" applyAlignment="1">
      <alignment vertical="center"/>
    </xf>
    <xf numFmtId="181" fontId="0" fillId="34" borderId="20" xfId="49" applyNumberFormat="1" applyFont="1" applyFill="1" applyBorder="1" applyAlignment="1">
      <alignment horizontal="right" vertical="center"/>
    </xf>
    <xf numFmtId="181" fontId="0" fillId="0" borderId="53" xfId="50" applyNumberFormat="1" applyFont="1" applyBorder="1">
      <alignment vertical="center"/>
    </xf>
    <xf numFmtId="181" fontId="0" fillId="0" borderId="0" xfId="0" applyNumberFormat="1"/>
    <xf numFmtId="177" fontId="0" fillId="0" borderId="12" xfId="0" applyNumberFormat="1" applyBorder="1" applyAlignment="1">
      <alignment shrinkToFit="1"/>
    </xf>
    <xf numFmtId="177" fontId="0" fillId="0" borderId="7" xfId="0" applyNumberFormat="1" applyBorder="1" applyAlignment="1">
      <alignment shrinkToFit="1"/>
    </xf>
    <xf numFmtId="177" fontId="0" fillId="0" borderId="30" xfId="0" applyNumberFormat="1" applyBorder="1" applyAlignment="1">
      <alignment shrinkToFit="1"/>
    </xf>
    <xf numFmtId="177" fontId="4" fillId="0" borderId="30" xfId="0" applyNumberFormat="1" applyFont="1" applyBorder="1" applyAlignment="1">
      <alignment shrinkToFit="1"/>
    </xf>
    <xf numFmtId="0" fontId="4" fillId="0" borderId="112" xfId="0" applyFont="1" applyBorder="1" applyAlignment="1">
      <alignment shrinkToFit="1"/>
    </xf>
    <xf numFmtId="0" fontId="0" fillId="0" borderId="112" xfId="0" applyBorder="1" applyAlignment="1">
      <alignment shrinkToFit="1"/>
    </xf>
    <xf numFmtId="0" fontId="33" fillId="0" borderId="76" xfId="47" applyFont="1" applyBorder="1" applyAlignment="1">
      <alignment horizontal="center" vertical="center"/>
    </xf>
    <xf numFmtId="0" fontId="33" fillId="0" borderId="65" xfId="47" applyFont="1" applyBorder="1" applyAlignment="1">
      <alignment horizontal="center" vertical="center"/>
    </xf>
    <xf numFmtId="0" fontId="33" fillId="0" borderId="3" xfId="47" applyFont="1" applyBorder="1" applyAlignment="1">
      <alignment vertical="center" wrapText="1" shrinkToFit="1"/>
    </xf>
    <xf numFmtId="0" fontId="0" fillId="0" borderId="53" xfId="47" applyFont="1" applyBorder="1">
      <alignment vertical="center"/>
    </xf>
    <xf numFmtId="0" fontId="0" fillId="0" borderId="53" xfId="47" applyFont="1" applyBorder="1" applyAlignment="1">
      <alignment horizontal="center" vertical="center"/>
    </xf>
    <xf numFmtId="0" fontId="33" fillId="0" borderId="53" xfId="47" applyFont="1" applyBorder="1" applyAlignment="1">
      <alignment horizontal="left" vertical="center"/>
    </xf>
    <xf numFmtId="181" fontId="1" fillId="0" borderId="53" xfId="49" applyNumberFormat="1" applyFont="1" applyBorder="1" applyAlignment="1">
      <alignment vertical="center"/>
    </xf>
    <xf numFmtId="181" fontId="1" fillId="34" borderId="53" xfId="49" applyNumberFormat="1" applyFont="1" applyFill="1" applyBorder="1" applyAlignment="1">
      <alignment vertical="center"/>
    </xf>
    <xf numFmtId="181" fontId="1" fillId="0" borderId="53" xfId="49" applyNumberFormat="1" applyFont="1" applyFill="1" applyBorder="1" applyAlignment="1">
      <alignment vertical="center"/>
    </xf>
    <xf numFmtId="181" fontId="1" fillId="0" borderId="53" xfId="50" applyNumberFormat="1" applyFont="1" applyBorder="1">
      <alignment vertical="center"/>
    </xf>
    <xf numFmtId="38" fontId="1" fillId="0" borderId="53" xfId="50" applyFont="1" applyBorder="1">
      <alignment vertical="center"/>
    </xf>
    <xf numFmtId="38" fontId="1" fillId="0" borderId="3" xfId="50" applyFont="1" applyBorder="1">
      <alignment vertical="center"/>
    </xf>
    <xf numFmtId="0" fontId="46" fillId="0" borderId="0" xfId="0" applyFont="1" applyAlignment="1">
      <alignment vertical="center"/>
    </xf>
    <xf numFmtId="0" fontId="0" fillId="0" borderId="0" xfId="0" applyAlignment="1">
      <alignment vertical="center"/>
    </xf>
    <xf numFmtId="0" fontId="45" fillId="0" borderId="21" xfId="0" applyFont="1" applyBorder="1" applyAlignment="1">
      <alignment vertical="center"/>
    </xf>
    <xf numFmtId="0" fontId="45" fillId="0" borderId="7" xfId="0" applyFont="1" applyBorder="1" applyAlignment="1">
      <alignment vertical="center"/>
    </xf>
    <xf numFmtId="0" fontId="47" fillId="0" borderId="62" xfId="0" applyFont="1" applyBorder="1" applyAlignment="1">
      <alignment vertical="center"/>
    </xf>
    <xf numFmtId="0" fontId="46" fillId="0" borderId="23" xfId="0" applyFont="1" applyBorder="1" applyAlignment="1">
      <alignment vertical="center"/>
    </xf>
    <xf numFmtId="0" fontId="46" fillId="0" borderId="62" xfId="0" applyFont="1" applyBorder="1" applyAlignment="1">
      <alignment vertical="center"/>
    </xf>
    <xf numFmtId="0" fontId="47" fillId="0" borderId="59" xfId="0" applyFont="1" applyBorder="1" applyAlignment="1">
      <alignment vertical="center"/>
    </xf>
    <xf numFmtId="176" fontId="47" fillId="0" borderId="123" xfId="0" applyNumberFormat="1" applyFont="1" applyBorder="1" applyAlignment="1">
      <alignment vertical="center"/>
    </xf>
    <xf numFmtId="0" fontId="47" fillId="0" borderId="0" xfId="0" applyFont="1" applyAlignment="1">
      <alignment vertical="center"/>
    </xf>
    <xf numFmtId="0" fontId="46" fillId="0" borderId="131" xfId="0" applyFont="1" applyBorder="1" applyAlignment="1">
      <alignment vertical="center"/>
    </xf>
    <xf numFmtId="182" fontId="47" fillId="0" borderId="132" xfId="0" applyNumberFormat="1" applyFont="1" applyBorder="1" applyAlignment="1">
      <alignment horizontal="center" vertical="center"/>
    </xf>
    <xf numFmtId="0" fontId="46" fillId="0" borderId="21" xfId="0" applyFont="1" applyBorder="1" applyAlignment="1">
      <alignment vertical="center"/>
    </xf>
    <xf numFmtId="182" fontId="47" fillId="0" borderId="15" xfId="0" applyNumberFormat="1" applyFont="1" applyBorder="1" applyAlignment="1">
      <alignment horizontal="center" vertical="center"/>
    </xf>
    <xf numFmtId="0" fontId="46" fillId="0" borderId="125" xfId="0" applyFont="1" applyBorder="1" applyAlignment="1">
      <alignment vertical="center"/>
    </xf>
    <xf numFmtId="182" fontId="47" fillId="0" borderId="126" xfId="0" applyNumberFormat="1" applyFont="1" applyBorder="1" applyAlignment="1">
      <alignment horizontal="center" vertical="center"/>
    </xf>
    <xf numFmtId="0" fontId="47" fillId="0" borderId="129" xfId="0" applyFont="1" applyBorder="1" applyAlignment="1">
      <alignment vertical="center"/>
    </xf>
    <xf numFmtId="0" fontId="46" fillId="0" borderId="129" xfId="0" applyFont="1" applyBorder="1" applyAlignment="1">
      <alignment vertical="center"/>
    </xf>
    <xf numFmtId="0" fontId="47" fillId="0" borderId="123" xfId="0" applyFont="1" applyBorder="1" applyAlignment="1">
      <alignment vertical="center"/>
    </xf>
    <xf numFmtId="0" fontId="46" fillId="0" borderId="123" xfId="0" applyFont="1" applyBorder="1" applyAlignment="1">
      <alignment vertical="center"/>
    </xf>
    <xf numFmtId="0" fontId="47" fillId="0" borderId="58" xfId="0" applyFont="1" applyBorder="1" applyAlignment="1">
      <alignment vertical="center"/>
    </xf>
    <xf numFmtId="0" fontId="46" fillId="0" borderId="58" xfId="0" applyFont="1" applyBorder="1" applyAlignment="1">
      <alignment vertical="center"/>
    </xf>
    <xf numFmtId="0" fontId="46" fillId="0" borderId="57" xfId="0" applyFont="1" applyBorder="1" applyAlignment="1">
      <alignment vertical="center"/>
    </xf>
    <xf numFmtId="0" fontId="47" fillId="0" borderId="0" xfId="0" applyFont="1"/>
    <xf numFmtId="0" fontId="46" fillId="0" borderId="0" xfId="0" applyFont="1"/>
    <xf numFmtId="0" fontId="33" fillId="0" borderId="81" xfId="47" applyFont="1" applyBorder="1" applyAlignment="1">
      <alignment horizontal="center" vertical="center"/>
    </xf>
    <xf numFmtId="0" fontId="1" fillId="0" borderId="133" xfId="47" applyBorder="1">
      <alignment vertical="center"/>
    </xf>
    <xf numFmtId="0" fontId="0" fillId="0" borderId="134" xfId="47" applyFont="1" applyBorder="1">
      <alignment vertical="center"/>
    </xf>
    <xf numFmtId="0" fontId="1" fillId="0" borderId="134" xfId="47" applyBorder="1">
      <alignment vertical="center"/>
    </xf>
    <xf numFmtId="0" fontId="1" fillId="0" borderId="134" xfId="47" applyBorder="1" applyAlignment="1">
      <alignment horizontal="center" vertical="center"/>
    </xf>
    <xf numFmtId="181" fontId="33" fillId="0" borderId="134" xfId="49" applyNumberFormat="1" applyFont="1" applyBorder="1" applyAlignment="1">
      <alignment horizontal="right" vertical="center"/>
    </xf>
    <xf numFmtId="38" fontId="33" fillId="0" borderId="134" xfId="49" applyFont="1" applyBorder="1" applyAlignment="1">
      <alignment horizontal="center" vertical="center"/>
    </xf>
    <xf numFmtId="0" fontId="33" fillId="0" borderId="134" xfId="47" applyFont="1" applyBorder="1" applyAlignment="1">
      <alignment horizontal="center" vertical="center"/>
    </xf>
    <xf numFmtId="0" fontId="1" fillId="0" borderId="135" xfId="47" applyBorder="1">
      <alignment vertical="center"/>
    </xf>
    <xf numFmtId="0" fontId="9" fillId="0" borderId="20" xfId="47" applyFont="1" applyBorder="1" applyAlignment="1">
      <alignment horizontal="center" vertical="center"/>
    </xf>
    <xf numFmtId="38" fontId="1" fillId="0" borderId="20" xfId="50" applyFont="1" applyBorder="1" applyAlignment="1">
      <alignment vertical="center"/>
    </xf>
    <xf numFmtId="0" fontId="0" fillId="0" borderId="134" xfId="47" applyFont="1" applyBorder="1" applyAlignment="1">
      <alignment horizontal="left" vertical="center"/>
    </xf>
    <xf numFmtId="0" fontId="1" fillId="0" borderId="134" xfId="47" applyBorder="1" applyAlignment="1">
      <alignment horizontal="left" vertical="center"/>
    </xf>
    <xf numFmtId="181" fontId="0" fillId="0" borderId="134" xfId="49" applyNumberFormat="1" applyFont="1" applyBorder="1" applyAlignment="1">
      <alignment vertical="center"/>
    </xf>
    <xf numFmtId="38" fontId="0" fillId="0" borderId="134" xfId="49" applyFont="1" applyBorder="1" applyAlignment="1">
      <alignment vertical="center"/>
    </xf>
    <xf numFmtId="0" fontId="33" fillId="0" borderId="135" xfId="47" applyFont="1" applyBorder="1" applyAlignment="1">
      <alignment horizontal="right" vertical="center"/>
    </xf>
    <xf numFmtId="0" fontId="1" fillId="0" borderId="53" xfId="47" applyFont="1" applyBorder="1">
      <alignment vertical="center"/>
    </xf>
    <xf numFmtId="0" fontId="0" fillId="0" borderId="53" xfId="0" applyFont="1" applyBorder="1" applyAlignment="1">
      <alignment vertical="center"/>
    </xf>
    <xf numFmtId="0" fontId="1" fillId="0" borderId="53" xfId="47" applyFont="1" applyBorder="1" applyAlignment="1">
      <alignment horizontal="left" vertical="center"/>
    </xf>
    <xf numFmtId="0" fontId="1" fillId="0" borderId="20" xfId="47" applyFont="1" applyBorder="1" applyAlignment="1">
      <alignment horizontal="left" vertical="center"/>
    </xf>
    <xf numFmtId="0" fontId="30" fillId="0" borderId="62" xfId="51" applyFont="1" applyBorder="1" applyAlignment="1">
      <alignment horizontal="center" vertical="center" wrapText="1" shrinkToFit="1"/>
    </xf>
    <xf numFmtId="0" fontId="30" fillId="0" borderId="97" xfId="0" applyFont="1" applyBorder="1" applyAlignment="1">
      <alignment horizontal="center" vertical="center" wrapText="1" shrinkToFit="1"/>
    </xf>
    <xf numFmtId="0" fontId="30" fillId="0" borderId="61" xfId="51" applyFont="1" applyBorder="1" applyAlignment="1">
      <alignment horizontal="center" vertical="center" wrapText="1" shrinkToFit="1"/>
    </xf>
    <xf numFmtId="0" fontId="30" fillId="0" borderId="96" xfId="51" applyFont="1" applyBorder="1" applyAlignment="1">
      <alignment horizontal="center" vertical="center" wrapText="1" shrinkToFit="1"/>
    </xf>
    <xf numFmtId="0" fontId="30" fillId="0" borderId="98" xfId="0" applyFont="1" applyBorder="1" applyAlignment="1">
      <alignment horizontal="center" vertical="center" wrapText="1" shrinkToFit="1"/>
    </xf>
    <xf numFmtId="0" fontId="30" fillId="0" borderId="99" xfId="0" applyFont="1" applyBorder="1" applyAlignment="1">
      <alignment horizontal="center" vertical="center" wrapText="1" shrinkToFit="1"/>
    </xf>
    <xf numFmtId="0" fontId="30" fillId="0" borderId="62" xfId="51" applyFont="1" applyBorder="1" applyAlignment="1">
      <alignment horizontal="center" vertical="center" shrinkToFit="1"/>
    </xf>
    <xf numFmtId="0" fontId="30" fillId="0" borderId="11" xfId="51" applyFont="1" applyBorder="1" applyAlignment="1">
      <alignment horizontal="center" vertical="center" shrinkToFit="1"/>
    </xf>
    <xf numFmtId="0" fontId="29" fillId="0" borderId="97" xfId="0" applyFont="1" applyBorder="1" applyAlignment="1">
      <alignment horizontal="center" vertical="center" shrinkToFit="1"/>
    </xf>
    <xf numFmtId="0" fontId="29" fillId="0" borderId="100" xfId="0" applyFont="1" applyBorder="1" applyAlignment="1">
      <alignment horizontal="center" vertical="center" shrinkToFit="1"/>
    </xf>
    <xf numFmtId="0" fontId="30" fillId="0" borderId="26" xfId="51" applyFont="1" applyBorder="1" applyAlignment="1">
      <alignment horizontal="center"/>
    </xf>
    <xf numFmtId="0" fontId="30" fillId="0" borderId="0" xfId="51" applyFont="1" applyAlignment="1">
      <alignment horizontal="distributed" vertical="center"/>
    </xf>
    <xf numFmtId="0" fontId="30" fillId="0" borderId="0" xfId="47" applyFont="1" applyAlignment="1">
      <alignment vertical="center" shrinkToFit="1"/>
    </xf>
    <xf numFmtId="0" fontId="30" fillId="0" borderId="0" xfId="51" applyFont="1" applyAlignment="1">
      <alignment horizontal="left" vertical="center"/>
    </xf>
    <xf numFmtId="0" fontId="30" fillId="0" borderId="101" xfId="51" applyFont="1" applyBorder="1" applyAlignment="1">
      <alignment horizontal="left" vertical="center"/>
    </xf>
    <xf numFmtId="0" fontId="30" fillId="0" borderId="102" xfId="51" applyFont="1" applyBorder="1" applyAlignment="1">
      <alignment horizontal="center" vertical="center"/>
    </xf>
    <xf numFmtId="0" fontId="30" fillId="0" borderId="0" xfId="51" applyFont="1" applyAlignment="1">
      <alignment horizontal="center" vertical="center"/>
    </xf>
    <xf numFmtId="0" fontId="30" fillId="0" borderId="101" xfId="51" applyFont="1" applyBorder="1" applyAlignment="1">
      <alignment horizontal="center" vertical="center"/>
    </xf>
    <xf numFmtId="0" fontId="38" fillId="0" borderId="0" xfId="52" applyFont="1" applyAlignment="1">
      <alignment horizontal="distributed" vertical="center"/>
    </xf>
    <xf numFmtId="0" fontId="40" fillId="0" borderId="0" xfId="51" applyFont="1" applyAlignment="1">
      <alignment horizontal="center" vertical="center" wrapText="1"/>
    </xf>
    <xf numFmtId="0" fontId="40" fillId="0" borderId="0" xfId="51" applyFont="1" applyAlignment="1">
      <alignment vertical="center"/>
    </xf>
    <xf numFmtId="6" fontId="40" fillId="0" borderId="0" xfId="51" applyNumberFormat="1" applyFont="1" applyAlignment="1">
      <alignment vertical="center"/>
    </xf>
    <xf numFmtId="0" fontId="41" fillId="0" borderId="0" xfId="47" applyFont="1">
      <alignment vertical="center"/>
    </xf>
    <xf numFmtId="0" fontId="41" fillId="0" borderId="0" xfId="0" applyFont="1"/>
    <xf numFmtId="0" fontId="42" fillId="0" borderId="0" xfId="48" applyFont="1" applyAlignment="1">
      <alignment horizontal="center" vertical="center"/>
    </xf>
    <xf numFmtId="0" fontId="30" fillId="0" borderId="69" xfId="48" applyFont="1" applyBorder="1" applyAlignment="1">
      <alignment horizontal="distributed" vertical="center"/>
    </xf>
    <xf numFmtId="0" fontId="30" fillId="0" borderId="97" xfId="48" applyFont="1" applyBorder="1" applyAlignment="1">
      <alignment horizontal="distributed" vertical="center"/>
    </xf>
    <xf numFmtId="0" fontId="30" fillId="0" borderId="69" xfId="51" applyFont="1" applyBorder="1" applyAlignment="1">
      <alignment horizontal="center" vertical="center"/>
    </xf>
    <xf numFmtId="0" fontId="30" fillId="0" borderId="97" xfId="51" applyFont="1" applyBorder="1" applyAlignment="1">
      <alignment horizontal="center" vertical="center"/>
    </xf>
    <xf numFmtId="0" fontId="30" fillId="0" borderId="69" xfId="48" applyFont="1" applyBorder="1" applyAlignment="1">
      <alignment horizontal="center" vertical="center"/>
    </xf>
    <xf numFmtId="0" fontId="30" fillId="0" borderId="97" xfId="48" applyFont="1" applyBorder="1" applyAlignment="1">
      <alignment horizontal="center" vertical="center"/>
    </xf>
    <xf numFmtId="0" fontId="30" fillId="0" borderId="0" xfId="48" applyFont="1" applyAlignment="1">
      <alignment horizontal="distributed" vertical="center"/>
    </xf>
    <xf numFmtId="176" fontId="43" fillId="0" borderId="0" xfId="47" applyNumberFormat="1" applyFont="1" applyAlignment="1">
      <alignment horizontal="right" vertical="center"/>
    </xf>
    <xf numFmtId="0" fontId="44" fillId="0" borderId="0" xfId="51" applyFont="1" applyAlignment="1">
      <alignment horizontal="left" vertical="top" wrapText="1"/>
    </xf>
    <xf numFmtId="0" fontId="29" fillId="0" borderId="0" xfId="0" applyFont="1" applyAlignment="1">
      <alignment horizontal="distributed" vertical="center"/>
    </xf>
    <xf numFmtId="0" fontId="41" fillId="33" borderId="106" xfId="0" applyFont="1" applyFill="1" applyBorder="1" applyAlignment="1">
      <alignment horizontal="center" vertical="center"/>
    </xf>
    <xf numFmtId="0" fontId="41" fillId="33" borderId="107" xfId="0" applyFont="1" applyFill="1" applyBorder="1" applyAlignment="1">
      <alignment horizontal="center" vertical="center"/>
    </xf>
    <xf numFmtId="0" fontId="41" fillId="33" borderId="108" xfId="0" applyFont="1" applyFill="1" applyBorder="1" applyAlignment="1">
      <alignment horizontal="center" vertical="center"/>
    </xf>
    <xf numFmtId="0" fontId="40" fillId="0" borderId="0" xfId="48" applyFont="1">
      <alignment vertical="center"/>
    </xf>
    <xf numFmtId="3" fontId="43" fillId="0" borderId="0" xfId="47" applyNumberFormat="1" applyFont="1" applyAlignment="1">
      <alignment horizontal="right" vertical="center"/>
    </xf>
    <xf numFmtId="0" fontId="43" fillId="0" borderId="0" xfId="47" applyFont="1" applyAlignment="1">
      <alignment horizontal="right" vertical="center"/>
    </xf>
    <xf numFmtId="0" fontId="43" fillId="0" borderId="26" xfId="47" applyFont="1" applyBorder="1" applyAlignment="1">
      <alignment horizontal="right" vertical="center"/>
    </xf>
    <xf numFmtId="0" fontId="42" fillId="0" borderId="26" xfId="48" applyFont="1" applyBorder="1" applyAlignment="1">
      <alignment horizontal="center" vertical="center"/>
    </xf>
    <xf numFmtId="0" fontId="29" fillId="0" borderId="0" xfId="0" applyFont="1" applyAlignment="1">
      <alignment horizontal="left" vertical="center"/>
    </xf>
    <xf numFmtId="0" fontId="0" fillId="0" borderId="0" xfId="0" applyAlignment="1">
      <alignment horizontal="left"/>
    </xf>
    <xf numFmtId="0" fontId="44" fillId="0" borderId="0" xfId="51" applyFont="1" applyAlignment="1">
      <alignment horizontal="left"/>
    </xf>
    <xf numFmtId="0" fontId="3" fillId="0" borderId="0" xfId="0" applyFont="1" applyAlignment="1">
      <alignment horizontal="center"/>
    </xf>
    <xf numFmtId="0" fontId="0" fillId="0" borderId="0" xfId="0" applyAlignment="1">
      <alignment horizontal="center"/>
    </xf>
    <xf numFmtId="0" fontId="0" fillId="0" borderId="27" xfId="0" applyBorder="1" applyAlignment="1">
      <alignment horizontal="distributed"/>
    </xf>
    <xf numFmtId="0" fontId="0" fillId="0" borderId="4" xfId="0" applyBorder="1" applyAlignment="1">
      <alignment horizontal="distributed"/>
    </xf>
    <xf numFmtId="0" fontId="0" fillId="0" borderId="8" xfId="0" applyBorder="1" applyAlignment="1">
      <alignment horizontal="center" vertical="distributed" textRotation="255"/>
    </xf>
    <xf numFmtId="0" fontId="0" fillId="0" borderId="20" xfId="0" applyBorder="1" applyAlignment="1">
      <alignment horizontal="center" vertical="distributed" textRotation="255"/>
    </xf>
    <xf numFmtId="0" fontId="0" fillId="0" borderId="85" xfId="0" applyBorder="1"/>
    <xf numFmtId="0" fontId="0" fillId="0" borderId="86" xfId="0" applyBorder="1"/>
    <xf numFmtId="0" fontId="0" fillId="0" borderId="87" xfId="0" applyBorder="1"/>
    <xf numFmtId="0" fontId="0" fillId="0" borderId="88" xfId="0" applyBorder="1"/>
    <xf numFmtId="0" fontId="0" fillId="0" borderId="89" xfId="0" applyBorder="1"/>
    <xf numFmtId="0" fontId="0" fillId="0" borderId="90" xfId="0" applyBorder="1"/>
    <xf numFmtId="0" fontId="0" fillId="0" borderId="91" xfId="0" applyBorder="1"/>
    <xf numFmtId="0" fontId="0" fillId="0" borderId="92" xfId="0" applyBorder="1"/>
    <xf numFmtId="0" fontId="0" fillId="0" borderId="93" xfId="0" applyBorder="1"/>
    <xf numFmtId="0" fontId="47" fillId="0" borderId="118" xfId="0" applyFont="1" applyBorder="1" applyAlignment="1">
      <alignment horizontal="center" vertical="center"/>
    </xf>
    <xf numFmtId="0" fontId="47" fillId="0" borderId="119" xfId="0" applyFont="1" applyBorder="1" applyAlignment="1">
      <alignment horizontal="center" vertical="center"/>
    </xf>
    <xf numFmtId="0" fontId="47" fillId="0" borderId="61" xfId="0" applyFont="1" applyBorder="1" applyAlignment="1">
      <alignment horizontal="left" vertical="center"/>
    </xf>
    <xf numFmtId="0" fontId="47" fillId="0" borderId="62" xfId="0" applyFont="1" applyBorder="1" applyAlignment="1">
      <alignment horizontal="left" vertical="center"/>
    </xf>
    <xf numFmtId="0" fontId="47" fillId="0" borderId="11" xfId="0" applyFont="1" applyBorder="1" applyAlignment="1">
      <alignment horizontal="left" vertical="center"/>
    </xf>
    <xf numFmtId="0" fontId="47" fillId="0" borderId="120" xfId="0" applyFont="1" applyBorder="1" applyAlignment="1">
      <alignment horizontal="left" vertical="center"/>
    </xf>
    <xf numFmtId="0" fontId="47" fillId="0" borderId="58" xfId="0" applyFont="1" applyBorder="1" applyAlignment="1">
      <alignment horizontal="left" vertical="center"/>
    </xf>
    <xf numFmtId="0" fontId="47" fillId="0" borderId="13" xfId="0" applyFont="1" applyBorder="1" applyAlignment="1">
      <alignment horizontal="left" vertical="center"/>
    </xf>
    <xf numFmtId="0" fontId="47" fillId="0" borderId="23" xfId="0" applyFont="1" applyBorder="1" applyAlignment="1">
      <alignment horizontal="center" vertical="center"/>
    </xf>
    <xf numFmtId="0" fontId="47" fillId="0" borderId="62" xfId="0" applyFont="1" applyBorder="1" applyAlignment="1">
      <alignment horizontal="center" vertical="center"/>
    </xf>
    <xf numFmtId="0" fontId="47" fillId="0" borderId="11" xfId="0" applyFont="1" applyBorder="1" applyAlignment="1">
      <alignment horizontal="center" vertical="center"/>
    </xf>
    <xf numFmtId="0" fontId="47" fillId="0" borderId="57" xfId="0" applyFont="1" applyBorder="1" applyAlignment="1">
      <alignment horizontal="center" vertical="center"/>
    </xf>
    <xf numFmtId="0" fontId="47" fillId="0" borderId="58" xfId="0" applyFont="1" applyBorder="1" applyAlignment="1">
      <alignment horizontal="center" vertical="center"/>
    </xf>
    <xf numFmtId="0" fontId="47" fillId="0" borderId="13" xfId="0" applyFont="1" applyBorder="1" applyAlignment="1">
      <alignment horizontal="center" vertical="center"/>
    </xf>
    <xf numFmtId="176" fontId="48" fillId="0" borderId="23" xfId="0" applyNumberFormat="1" applyFont="1" applyBorder="1" applyAlignment="1">
      <alignment vertical="center"/>
    </xf>
    <xf numFmtId="176" fontId="48" fillId="0" borderId="62" xfId="0" applyNumberFormat="1" applyFont="1" applyBorder="1" applyAlignment="1">
      <alignment vertical="center"/>
    </xf>
    <xf numFmtId="176" fontId="48" fillId="0" borderId="11" xfId="0" applyNumberFormat="1" applyFont="1" applyBorder="1" applyAlignment="1">
      <alignment vertical="center"/>
    </xf>
    <xf numFmtId="0" fontId="46" fillId="0" borderId="23" xfId="0" applyFont="1" applyBorder="1" applyAlignment="1">
      <alignment horizontal="center" vertical="center"/>
    </xf>
    <xf numFmtId="0" fontId="46" fillId="0" borderId="62" xfId="0" applyFont="1" applyBorder="1" applyAlignment="1">
      <alignment horizontal="center" vertical="center"/>
    </xf>
    <xf numFmtId="0" fontId="46" fillId="0" borderId="11" xfId="0" applyFont="1" applyBorder="1" applyAlignment="1">
      <alignment horizontal="center" vertical="center"/>
    </xf>
    <xf numFmtId="0" fontId="46" fillId="0" borderId="5" xfId="0" applyFont="1" applyBorder="1" applyAlignment="1">
      <alignment horizontal="center" vertical="center"/>
    </xf>
    <xf numFmtId="176" fontId="47" fillId="0" borderId="57" xfId="0" applyNumberFormat="1" applyFont="1" applyBorder="1" applyAlignment="1">
      <alignment vertical="center"/>
    </xf>
    <xf numFmtId="176" fontId="47" fillId="0" borderId="58" xfId="0" applyNumberFormat="1" applyFont="1" applyBorder="1" applyAlignment="1">
      <alignment vertical="center"/>
    </xf>
    <xf numFmtId="176" fontId="47" fillId="0" borderId="13" xfId="0" applyNumberFormat="1" applyFont="1" applyBorder="1" applyAlignment="1">
      <alignment vertical="center"/>
    </xf>
    <xf numFmtId="0" fontId="46" fillId="0" borderId="57" xfId="0" applyFont="1" applyBorder="1" applyAlignment="1">
      <alignment horizontal="center" vertical="center"/>
    </xf>
    <xf numFmtId="0" fontId="46" fillId="0" borderId="58" xfId="0" applyFont="1" applyBorder="1" applyAlignment="1">
      <alignment horizontal="center" vertical="center"/>
    </xf>
    <xf numFmtId="0" fontId="46" fillId="0" borderId="13" xfId="0" applyFont="1" applyBorder="1" applyAlignment="1">
      <alignment horizontal="center" vertical="center"/>
    </xf>
    <xf numFmtId="0" fontId="46" fillId="0" borderId="35" xfId="0" applyFont="1" applyBorder="1" applyAlignment="1">
      <alignment horizontal="center" vertical="center"/>
    </xf>
    <xf numFmtId="0" fontId="47" fillId="0" borderId="127" xfId="0" applyFont="1" applyBorder="1" applyAlignment="1">
      <alignment horizontal="center" vertical="center"/>
    </xf>
    <xf numFmtId="0" fontId="47" fillId="0" borderId="117" xfId="0" applyFont="1" applyBorder="1" applyAlignment="1">
      <alignment horizontal="center" vertical="center"/>
    </xf>
    <xf numFmtId="0" fontId="47" fillId="0" borderId="128" xfId="0" applyFont="1" applyBorder="1" applyAlignment="1">
      <alignment horizontal="left" vertical="center"/>
    </xf>
    <xf numFmtId="0" fontId="47" fillId="0" borderId="129" xfId="0" applyFont="1" applyBorder="1" applyAlignment="1">
      <alignment horizontal="left" vertical="center"/>
    </xf>
    <xf numFmtId="0" fontId="47" fillId="0" borderId="130" xfId="0" applyFont="1" applyBorder="1" applyAlignment="1">
      <alignment horizontal="left" vertical="center"/>
    </xf>
    <xf numFmtId="0" fontId="47" fillId="0" borderId="60" xfId="0" applyFont="1" applyBorder="1" applyAlignment="1">
      <alignment horizontal="left" vertical="center"/>
    </xf>
    <xf numFmtId="0" fontId="47" fillId="0" borderId="26" xfId="0" applyFont="1" applyBorder="1" applyAlignment="1">
      <alignment horizontal="left" vertical="center"/>
    </xf>
    <xf numFmtId="0" fontId="47" fillId="0" borderId="12" xfId="0" applyFont="1" applyBorder="1" applyAlignment="1">
      <alignment horizontal="left" vertical="center"/>
    </xf>
    <xf numFmtId="0" fontId="47" fillId="0" borderId="131" xfId="0" applyFont="1" applyBorder="1" applyAlignment="1">
      <alignment horizontal="center" vertical="center"/>
    </xf>
    <xf numFmtId="0" fontId="47" fillId="0" borderId="129" xfId="0" applyFont="1" applyBorder="1" applyAlignment="1">
      <alignment horizontal="center" vertical="center"/>
    </xf>
    <xf numFmtId="0" fontId="47" fillId="0" borderId="130" xfId="0" applyFont="1" applyBorder="1" applyAlignment="1">
      <alignment horizontal="center" vertical="center"/>
    </xf>
    <xf numFmtId="0" fontId="47" fillId="0" borderId="36" xfId="0" applyFont="1" applyBorder="1" applyAlignment="1">
      <alignment horizontal="center" vertical="center"/>
    </xf>
    <xf numFmtId="0" fontId="47" fillId="0" borderId="26" xfId="0" applyFont="1" applyBorder="1" applyAlignment="1">
      <alignment horizontal="center" vertical="center"/>
    </xf>
    <xf numFmtId="0" fontId="47" fillId="0" borderId="12" xfId="0" applyFont="1" applyBorder="1" applyAlignment="1">
      <alignment horizontal="center" vertical="center"/>
    </xf>
    <xf numFmtId="176" fontId="48" fillId="0" borderId="131" xfId="0" applyNumberFormat="1" applyFont="1" applyBorder="1" applyAlignment="1">
      <alignment vertical="center"/>
    </xf>
    <xf numFmtId="176" fontId="48" fillId="0" borderId="129" xfId="0" applyNumberFormat="1" applyFont="1" applyBorder="1" applyAlignment="1">
      <alignment vertical="center"/>
    </xf>
    <xf numFmtId="176" fontId="48" fillId="0" borderId="130" xfId="0" applyNumberFormat="1" applyFont="1" applyBorder="1" applyAlignment="1">
      <alignment vertical="center"/>
    </xf>
    <xf numFmtId="0" fontId="46" fillId="0" borderId="131" xfId="0" applyFont="1" applyBorder="1" applyAlignment="1">
      <alignment horizontal="center" vertical="center"/>
    </xf>
    <xf numFmtId="0" fontId="46" fillId="0" borderId="129" xfId="0" applyFont="1" applyBorder="1" applyAlignment="1">
      <alignment horizontal="center" vertical="center"/>
    </xf>
    <xf numFmtId="0" fontId="46" fillId="0" borderId="130" xfId="0" applyFont="1" applyBorder="1" applyAlignment="1">
      <alignment horizontal="center" vertical="center"/>
    </xf>
    <xf numFmtId="49" fontId="46" fillId="0" borderId="131" xfId="0" applyNumberFormat="1" applyFont="1" applyBorder="1" applyAlignment="1">
      <alignment horizontal="center" vertical="center"/>
    </xf>
    <xf numFmtId="49" fontId="46" fillId="0" borderId="129" xfId="0" applyNumberFormat="1" applyFont="1" applyBorder="1" applyAlignment="1">
      <alignment horizontal="center" vertical="center"/>
    </xf>
    <xf numFmtId="49" fontId="46" fillId="0" borderId="132" xfId="0" applyNumberFormat="1" applyFont="1" applyBorder="1" applyAlignment="1">
      <alignment horizontal="center" vertical="center"/>
    </xf>
    <xf numFmtId="176" fontId="47" fillId="0" borderId="36" xfId="0" applyNumberFormat="1" applyFont="1" applyBorder="1" applyAlignment="1">
      <alignment vertical="center"/>
    </xf>
    <xf numFmtId="176" fontId="47" fillId="0" borderId="26" xfId="0" applyNumberFormat="1" applyFont="1" applyBorder="1" applyAlignment="1">
      <alignment vertical="center"/>
    </xf>
    <xf numFmtId="176" fontId="47" fillId="0" borderId="12" xfId="0" applyNumberFormat="1" applyFont="1" applyBorder="1" applyAlignment="1">
      <alignment vertical="center"/>
    </xf>
    <xf numFmtId="0" fontId="46" fillId="0" borderId="36" xfId="0" applyFont="1" applyBorder="1" applyAlignment="1">
      <alignment horizontal="center" vertical="center"/>
    </xf>
    <xf numFmtId="0" fontId="46" fillId="0" borderId="26" xfId="0" applyFont="1" applyBorder="1" applyAlignment="1">
      <alignment horizontal="center" vertical="center"/>
    </xf>
    <xf numFmtId="0" fontId="46" fillId="0" borderId="12" xfId="0" applyFont="1" applyBorder="1" applyAlignment="1">
      <alignment horizontal="center" vertical="center"/>
    </xf>
    <xf numFmtId="0" fontId="46" fillId="0" borderId="33" xfId="0" applyFont="1" applyBorder="1" applyAlignment="1">
      <alignment horizontal="center" vertical="center"/>
    </xf>
    <xf numFmtId="0" fontId="47" fillId="0" borderId="121" xfId="0" applyFont="1" applyBorder="1" applyAlignment="1">
      <alignment horizontal="center" vertical="center"/>
    </xf>
    <xf numFmtId="0" fontId="47" fillId="0" borderId="122" xfId="0" applyFont="1" applyBorder="1" applyAlignment="1">
      <alignment horizontal="left" vertical="center"/>
    </xf>
    <xf numFmtId="0" fontId="47" fillId="0" borderId="123" xfId="0" applyFont="1" applyBorder="1" applyAlignment="1">
      <alignment horizontal="left" vertical="center"/>
    </xf>
    <xf numFmtId="0" fontId="47" fillId="0" borderId="124" xfId="0" applyFont="1" applyBorder="1" applyAlignment="1">
      <alignment horizontal="left" vertical="center"/>
    </xf>
    <xf numFmtId="0" fontId="46" fillId="0" borderId="125" xfId="0" applyFont="1" applyBorder="1" applyAlignment="1">
      <alignment horizontal="center" vertical="center"/>
    </xf>
    <xf numFmtId="0" fontId="46" fillId="0" borderId="123" xfId="0" applyFont="1" applyBorder="1" applyAlignment="1">
      <alignment horizontal="center" vertical="center"/>
    </xf>
    <xf numFmtId="0" fontId="46" fillId="0" borderId="124" xfId="0" applyFont="1" applyBorder="1" applyAlignment="1">
      <alignment horizontal="center" vertical="center"/>
    </xf>
    <xf numFmtId="0" fontId="47" fillId="0" borderId="21" xfId="0" applyFont="1" applyBorder="1" applyAlignment="1">
      <alignment horizontal="left" vertical="center"/>
    </xf>
    <xf numFmtId="0" fontId="47" fillId="0" borderId="0" xfId="0" applyFont="1" applyAlignment="1">
      <alignment horizontal="left" vertical="center"/>
    </xf>
    <xf numFmtId="0" fontId="47" fillId="0" borderId="7" xfId="0" applyFont="1" applyBorder="1" applyAlignment="1">
      <alignment horizontal="left" vertical="center"/>
    </xf>
    <xf numFmtId="182" fontId="46" fillId="0" borderId="21" xfId="0" applyNumberFormat="1" applyFont="1" applyBorder="1" applyAlignment="1">
      <alignment vertical="center"/>
    </xf>
    <xf numFmtId="182" fontId="46" fillId="0" borderId="0" xfId="0" applyNumberFormat="1" applyFont="1" applyAlignment="1">
      <alignment vertical="center"/>
    </xf>
    <xf numFmtId="176" fontId="47" fillId="0" borderId="125" xfId="0" applyNumberFormat="1" applyFont="1" applyBorder="1" applyAlignment="1">
      <alignment vertical="center"/>
    </xf>
    <xf numFmtId="176" fontId="47" fillId="0" borderId="123" xfId="0" applyNumberFormat="1" applyFont="1" applyBorder="1" applyAlignment="1">
      <alignment vertical="center"/>
    </xf>
    <xf numFmtId="176" fontId="47" fillId="0" borderId="124" xfId="0" applyNumberFormat="1" applyFont="1" applyBorder="1" applyAlignment="1">
      <alignment vertical="center"/>
    </xf>
    <xf numFmtId="0" fontId="47" fillId="0" borderId="125" xfId="0" applyFont="1" applyBorder="1" applyAlignment="1">
      <alignment horizontal="left" vertical="center"/>
    </xf>
    <xf numFmtId="182" fontId="46" fillId="0" borderId="125" xfId="0" applyNumberFormat="1" applyFont="1" applyBorder="1" applyAlignment="1">
      <alignment vertical="center"/>
    </xf>
    <xf numFmtId="182" fontId="46" fillId="0" borderId="123" xfId="0" applyNumberFormat="1" applyFont="1" applyBorder="1" applyAlignment="1">
      <alignment vertical="center"/>
    </xf>
    <xf numFmtId="0" fontId="47" fillId="0" borderId="131" xfId="0" applyFont="1" applyBorder="1" applyAlignment="1">
      <alignment horizontal="left" vertical="center"/>
    </xf>
    <xf numFmtId="182" fontId="46" fillId="0" borderId="131" xfId="0" applyNumberFormat="1" applyFont="1" applyBorder="1" applyAlignment="1">
      <alignment horizontal="right" vertical="center"/>
    </xf>
    <xf numFmtId="182" fontId="46" fillId="0" borderId="129" xfId="0" applyNumberFormat="1" applyFont="1" applyBorder="1" applyAlignment="1">
      <alignment horizontal="right" vertical="center"/>
    </xf>
    <xf numFmtId="0" fontId="50" fillId="0" borderId="21" xfId="0" applyFont="1" applyBorder="1" applyAlignment="1">
      <alignment horizontal="left" vertical="center"/>
    </xf>
    <xf numFmtId="0" fontId="50" fillId="0" borderId="0" xfId="0" applyFont="1" applyAlignment="1">
      <alignment horizontal="left" vertical="center"/>
    </xf>
    <xf numFmtId="0" fontId="50" fillId="0" borderId="7" xfId="0" applyFont="1" applyBorder="1" applyAlignment="1">
      <alignment horizontal="left" vertical="center"/>
    </xf>
    <xf numFmtId="182" fontId="46" fillId="0" borderId="131" xfId="0" applyNumberFormat="1" applyFont="1" applyBorder="1" applyAlignment="1">
      <alignment vertical="center"/>
    </xf>
    <xf numFmtId="182" fontId="46" fillId="0" borderId="129" xfId="0" applyNumberFormat="1" applyFont="1" applyBorder="1" applyAlignment="1">
      <alignment vertical="center"/>
    </xf>
    <xf numFmtId="176" fontId="47" fillId="0" borderId="126" xfId="0" applyNumberFormat="1" applyFont="1" applyBorder="1" applyAlignment="1">
      <alignment vertical="center"/>
    </xf>
    <xf numFmtId="0" fontId="47" fillId="0" borderId="115" xfId="0" applyFont="1" applyBorder="1" applyAlignment="1">
      <alignment vertical="center"/>
    </xf>
    <xf numFmtId="0" fontId="47" fillId="0" borderId="59" xfId="0" applyFont="1" applyBorder="1" applyAlignment="1">
      <alignment vertical="center"/>
    </xf>
    <xf numFmtId="0" fontId="47" fillId="0" borderId="47" xfId="0" applyFont="1" applyBorder="1" applyAlignment="1">
      <alignment vertical="center"/>
    </xf>
    <xf numFmtId="0" fontId="47" fillId="0" borderId="116" xfId="0" applyFont="1" applyBorder="1" applyAlignment="1">
      <alignment vertical="center"/>
    </xf>
    <xf numFmtId="176" fontId="47" fillId="0" borderId="35" xfId="0" applyNumberFormat="1" applyFont="1" applyBorder="1" applyAlignment="1">
      <alignment vertical="center"/>
    </xf>
    <xf numFmtId="0" fontId="47" fillId="0" borderId="113" xfId="0" applyFont="1" applyBorder="1" applyAlignment="1">
      <alignment horizontal="center" vertical="center"/>
    </xf>
    <xf numFmtId="0" fontId="47" fillId="0" borderId="114" xfId="0" applyFont="1" applyBorder="1" applyAlignment="1">
      <alignment horizontal="left" vertical="center"/>
    </xf>
    <xf numFmtId="0" fontId="47" fillId="0" borderId="59" xfId="0" applyFont="1" applyBorder="1" applyAlignment="1">
      <alignment horizontal="left" vertical="center"/>
    </xf>
    <xf numFmtId="0" fontId="47" fillId="0" borderId="47" xfId="0" applyFont="1" applyBorder="1" applyAlignment="1">
      <alignment horizontal="left" vertical="center"/>
    </xf>
    <xf numFmtId="0" fontId="47" fillId="0" borderId="115" xfId="0" applyFont="1" applyBorder="1" applyAlignment="1">
      <alignment horizontal="center" vertical="center"/>
    </xf>
    <xf numFmtId="0" fontId="47" fillId="0" borderId="59" xfId="0" applyFont="1" applyBorder="1" applyAlignment="1">
      <alignment horizontal="center" vertical="center"/>
    </xf>
    <xf numFmtId="0" fontId="47" fillId="0" borderId="47" xfId="0" applyFont="1" applyBorder="1" applyAlignment="1">
      <alignment horizontal="center" vertical="center"/>
    </xf>
    <xf numFmtId="0" fontId="47" fillId="0" borderId="125" xfId="0" applyFont="1" applyBorder="1" applyAlignment="1">
      <alignment horizontal="center" vertical="center"/>
    </xf>
    <xf numFmtId="0" fontId="47" fillId="0" borderId="123" xfId="0" applyFont="1" applyBorder="1" applyAlignment="1">
      <alignment horizontal="center" vertical="center"/>
    </xf>
    <xf numFmtId="0" fontId="47" fillId="0" borderId="124" xfId="0" applyFont="1" applyBorder="1" applyAlignment="1">
      <alignment horizontal="center" vertical="center"/>
    </xf>
    <xf numFmtId="176" fontId="48" fillId="0" borderId="115" xfId="0" applyNumberFormat="1" applyFont="1" applyBorder="1" applyAlignment="1">
      <alignment vertical="center"/>
    </xf>
    <xf numFmtId="176" fontId="48" fillId="0" borderId="59" xfId="0" applyNumberFormat="1" applyFont="1" applyBorder="1" applyAlignment="1">
      <alignment vertical="center"/>
    </xf>
    <xf numFmtId="176" fontId="48" fillId="0" borderId="47" xfId="0" applyNumberFormat="1" applyFont="1" applyBorder="1" applyAlignment="1">
      <alignment vertical="center"/>
    </xf>
    <xf numFmtId="0" fontId="48" fillId="0" borderId="62" xfId="0" applyFont="1" applyBorder="1" applyAlignment="1">
      <alignment vertical="center"/>
    </xf>
    <xf numFmtId="0" fontId="48" fillId="0" borderId="11" xfId="0" applyFont="1" applyBorder="1" applyAlignment="1">
      <alignment vertical="center"/>
    </xf>
    <xf numFmtId="0" fontId="48" fillId="0" borderId="5" xfId="0" applyFont="1" applyBorder="1" applyAlignment="1">
      <alignment vertical="center"/>
    </xf>
    <xf numFmtId="0" fontId="47" fillId="0" borderId="120" xfId="0" applyFont="1" applyBorder="1" applyAlignment="1">
      <alignment horizontal="center" vertical="center"/>
    </xf>
    <xf numFmtId="0" fontId="48" fillId="0" borderId="61" xfId="0" applyFont="1" applyBorder="1" applyAlignment="1">
      <alignment horizontal="center" vertical="center"/>
    </xf>
    <xf numFmtId="0" fontId="48" fillId="0" borderId="62" xfId="0" applyFont="1" applyBorder="1" applyAlignment="1">
      <alignment horizontal="center" vertical="center"/>
    </xf>
    <xf numFmtId="0" fontId="48" fillId="0" borderId="11" xfId="0" applyFont="1" applyBorder="1" applyAlignment="1">
      <alignment horizontal="center" vertical="center"/>
    </xf>
    <xf numFmtId="0" fontId="47" fillId="0" borderId="8" xfId="0" applyFont="1" applyBorder="1" applyAlignment="1">
      <alignment horizontal="center" vertical="center"/>
    </xf>
    <xf numFmtId="0" fontId="47" fillId="0" borderId="16" xfId="0" applyFont="1" applyBorder="1" applyAlignment="1">
      <alignment horizontal="center" vertical="center"/>
    </xf>
    <xf numFmtId="0" fontId="47" fillId="0" borderId="23" xfId="0" applyFont="1" applyBorder="1" applyAlignment="1">
      <alignment vertical="center"/>
    </xf>
    <xf numFmtId="0" fontId="47" fillId="0" borderId="62" xfId="0" applyFont="1" applyBorder="1" applyAlignment="1">
      <alignment vertical="center"/>
    </xf>
    <xf numFmtId="0" fontId="47" fillId="0" borderId="11" xfId="0" applyFont="1" applyBorder="1" applyAlignment="1">
      <alignment vertical="center"/>
    </xf>
    <xf numFmtId="0" fontId="46" fillId="0" borderId="23" xfId="0" applyFont="1" applyBorder="1" applyAlignment="1">
      <alignment vertical="center"/>
    </xf>
    <xf numFmtId="0" fontId="46" fillId="0" borderId="62" xfId="0" applyFont="1" applyBorder="1" applyAlignment="1">
      <alignment vertical="center"/>
    </xf>
    <xf numFmtId="0" fontId="46" fillId="0" borderId="5" xfId="0" applyFont="1" applyBorder="1" applyAlignment="1">
      <alignment vertical="center"/>
    </xf>
    <xf numFmtId="176" fontId="50" fillId="0" borderId="36" xfId="0" applyNumberFormat="1" applyFont="1" applyBorder="1" applyAlignment="1">
      <alignment vertical="center"/>
    </xf>
    <xf numFmtId="176" fontId="50" fillId="0" borderId="26" xfId="0" applyNumberFormat="1" applyFont="1" applyBorder="1" applyAlignment="1">
      <alignment vertical="center"/>
    </xf>
    <xf numFmtId="176" fontId="50" fillId="0" borderId="12" xfId="0" applyNumberFormat="1" applyFont="1" applyBorder="1" applyAlignment="1">
      <alignment vertical="center"/>
    </xf>
    <xf numFmtId="0" fontId="50" fillId="0" borderId="23" xfId="0" applyFont="1" applyBorder="1" applyAlignment="1">
      <alignment vertical="center"/>
    </xf>
    <xf numFmtId="0" fontId="50" fillId="0" borderId="62" xfId="0" applyFont="1" applyBorder="1" applyAlignment="1">
      <alignment vertical="center"/>
    </xf>
    <xf numFmtId="0" fontId="50" fillId="0" borderId="11" xfId="0" applyFont="1" applyBorder="1" applyAlignment="1">
      <alignment vertical="center"/>
    </xf>
    <xf numFmtId="182" fontId="50" fillId="0" borderId="23" xfId="0" applyNumberFormat="1" applyFont="1" applyBorder="1" applyAlignment="1">
      <alignment vertical="center"/>
    </xf>
    <xf numFmtId="182" fontId="50" fillId="0" borderId="62" xfId="0" applyNumberFormat="1" applyFont="1" applyBorder="1" applyAlignment="1">
      <alignment vertical="center"/>
    </xf>
    <xf numFmtId="182" fontId="50" fillId="0" borderId="11" xfId="0" applyNumberFormat="1" applyFont="1" applyBorder="1" applyAlignment="1">
      <alignment vertical="center"/>
    </xf>
    <xf numFmtId="176" fontId="47" fillId="0" borderId="36" xfId="0" applyNumberFormat="1" applyFont="1" applyBorder="1" applyAlignment="1">
      <alignment horizontal="center" vertical="center"/>
    </xf>
    <xf numFmtId="176" fontId="47" fillId="0" borderId="26" xfId="0" applyNumberFormat="1" applyFont="1" applyBorder="1" applyAlignment="1">
      <alignment horizontal="center" vertical="center"/>
    </xf>
    <xf numFmtId="176" fontId="47" fillId="0" borderId="12" xfId="0" applyNumberFormat="1" applyFont="1" applyBorder="1" applyAlignment="1">
      <alignment horizontal="center" vertical="center"/>
    </xf>
    <xf numFmtId="176" fontId="46" fillId="0" borderId="36" xfId="0" applyNumberFormat="1" applyFont="1" applyBorder="1" applyAlignment="1">
      <alignment vertical="center"/>
    </xf>
    <xf numFmtId="176" fontId="46" fillId="0" borderId="26" xfId="0" applyNumberFormat="1" applyFont="1" applyBorder="1" applyAlignment="1">
      <alignment vertical="center"/>
    </xf>
    <xf numFmtId="176" fontId="46" fillId="0" borderId="33" xfId="0" applyNumberFormat="1" applyFont="1" applyBorder="1" applyAlignment="1">
      <alignment vertical="center"/>
    </xf>
    <xf numFmtId="0" fontId="4" fillId="0" borderId="61"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2" xfId="0" applyFont="1" applyBorder="1" applyAlignment="1">
      <alignment horizontal="center" vertical="center" shrinkToFit="1"/>
    </xf>
    <xf numFmtId="0" fontId="47" fillId="0" borderId="20" xfId="0" applyFont="1" applyBorder="1" applyAlignment="1">
      <alignment horizontal="center" vertical="center"/>
    </xf>
    <xf numFmtId="182" fontId="47" fillId="0" borderId="23" xfId="0" applyNumberFormat="1" applyFont="1" applyBorder="1" applyAlignment="1">
      <alignment vertical="center"/>
    </xf>
    <xf numFmtId="182" fontId="47" fillId="0" borderId="62" xfId="0" applyNumberFormat="1" applyFont="1" applyBorder="1" applyAlignment="1">
      <alignment vertical="center"/>
    </xf>
    <xf numFmtId="182" fontId="47" fillId="0" borderId="11" xfId="0" applyNumberFormat="1" applyFont="1" applyBorder="1" applyAlignment="1">
      <alignment vertical="center"/>
    </xf>
    <xf numFmtId="176" fontId="47" fillId="0" borderId="33" xfId="0" applyNumberFormat="1" applyFont="1" applyBorder="1" applyAlignment="1">
      <alignment vertical="center"/>
    </xf>
    <xf numFmtId="0" fontId="47" fillId="0" borderId="61" xfId="0" applyFont="1" applyBorder="1" applyAlignment="1">
      <alignment vertical="center" shrinkToFit="1"/>
    </xf>
    <xf numFmtId="0" fontId="47" fillId="0" borderId="62" xfId="0" applyFont="1" applyBorder="1" applyAlignment="1">
      <alignment vertical="center" shrinkToFit="1"/>
    </xf>
    <xf numFmtId="0" fontId="47" fillId="0" borderId="11" xfId="0" applyFont="1" applyBorder="1" applyAlignment="1">
      <alignment vertical="center" shrinkToFit="1"/>
    </xf>
    <xf numFmtId="0" fontId="47" fillId="0" borderId="60" xfId="0" applyFont="1" applyBorder="1" applyAlignment="1">
      <alignment vertical="center" shrinkToFit="1"/>
    </xf>
    <xf numFmtId="0" fontId="47" fillId="0" borderId="26" xfId="0" applyFont="1" applyBorder="1" applyAlignment="1">
      <alignment vertical="center" shrinkToFit="1"/>
    </xf>
    <xf numFmtId="0" fontId="47" fillId="0" borderId="12" xfId="0" applyFont="1" applyBorder="1" applyAlignment="1">
      <alignment vertical="center" shrinkToFit="1"/>
    </xf>
    <xf numFmtId="0" fontId="48" fillId="0" borderId="23" xfId="0" applyFont="1" applyBorder="1" applyAlignment="1">
      <alignment vertical="center"/>
    </xf>
    <xf numFmtId="0" fontId="49" fillId="0" borderId="23" xfId="0" applyFont="1" applyBorder="1" applyAlignment="1">
      <alignment vertical="center"/>
    </xf>
    <xf numFmtId="0" fontId="49" fillId="0" borderId="62" xfId="0" applyFont="1" applyBorder="1" applyAlignment="1">
      <alignment vertical="center"/>
    </xf>
    <xf numFmtId="0" fontId="49" fillId="0" borderId="5" xfId="0" applyFont="1" applyBorder="1" applyAlignment="1">
      <alignment vertical="center"/>
    </xf>
    <xf numFmtId="176" fontId="48" fillId="0" borderId="36" xfId="0" applyNumberFormat="1" applyFont="1" applyBorder="1" applyAlignment="1">
      <alignment vertical="center"/>
    </xf>
    <xf numFmtId="176" fontId="48" fillId="0" borderId="26" xfId="0" applyNumberFormat="1" applyFont="1" applyBorder="1" applyAlignment="1">
      <alignment vertical="center"/>
    </xf>
    <xf numFmtId="176" fontId="48" fillId="0" borderId="12" xfId="0" applyNumberFormat="1" applyFont="1" applyBorder="1" applyAlignment="1">
      <alignment vertical="center"/>
    </xf>
    <xf numFmtId="182" fontId="48" fillId="0" borderId="23" xfId="0" applyNumberFormat="1" applyFont="1" applyBorder="1" applyAlignment="1">
      <alignment vertical="center"/>
    </xf>
    <xf numFmtId="182" fontId="48" fillId="0" borderId="62" xfId="0" applyNumberFormat="1" applyFont="1" applyBorder="1" applyAlignment="1">
      <alignment vertical="center"/>
    </xf>
    <xf numFmtId="182" fontId="48" fillId="0" borderId="11" xfId="0" applyNumberFormat="1" applyFont="1" applyBorder="1" applyAlignment="1">
      <alignment vertical="center"/>
    </xf>
    <xf numFmtId="0" fontId="48" fillId="0" borderId="23" xfId="0" applyFont="1" applyBorder="1" applyAlignment="1">
      <alignment horizontal="center" vertical="center"/>
    </xf>
    <xf numFmtId="176" fontId="48" fillId="0" borderId="33" xfId="0" applyNumberFormat="1" applyFont="1" applyBorder="1" applyAlignment="1">
      <alignment vertical="center"/>
    </xf>
    <xf numFmtId="0" fontId="48" fillId="0" borderId="118" xfId="0" applyFont="1" applyBorder="1" applyAlignment="1">
      <alignment horizontal="center" vertical="center"/>
    </xf>
    <xf numFmtId="0" fontId="48" fillId="0" borderId="117" xfId="0" applyFont="1" applyBorder="1" applyAlignment="1">
      <alignment horizontal="center" vertical="center"/>
    </xf>
    <xf numFmtId="0" fontId="48" fillId="0" borderId="61" xfId="0" applyFont="1" applyBorder="1" applyAlignment="1">
      <alignment vertical="center" shrinkToFit="1"/>
    </xf>
    <xf numFmtId="0" fontId="48" fillId="0" borderId="62" xfId="0" applyFont="1" applyBorder="1" applyAlignment="1">
      <alignment vertical="center" shrinkToFit="1"/>
    </xf>
    <xf numFmtId="0" fontId="48" fillId="0" borderId="11" xfId="0" applyFont="1" applyBorder="1" applyAlignment="1">
      <alignment vertical="center" shrinkToFit="1"/>
    </xf>
    <xf numFmtId="0" fontId="48" fillId="0" borderId="60" xfId="0" applyFont="1" applyBorder="1" applyAlignment="1">
      <alignment vertical="center" shrinkToFit="1"/>
    </xf>
    <xf numFmtId="0" fontId="48" fillId="0" borderId="26" xfId="0" applyFont="1" applyBorder="1" applyAlignment="1">
      <alignment vertical="center" shrinkToFit="1"/>
    </xf>
    <xf numFmtId="0" fontId="48" fillId="0" borderId="12" xfId="0" applyFont="1" applyBorder="1" applyAlignment="1">
      <alignment vertical="center" shrinkToFit="1"/>
    </xf>
    <xf numFmtId="0" fontId="48" fillId="0" borderId="8" xfId="0" applyFont="1" applyBorder="1" applyAlignment="1">
      <alignment horizontal="center" vertical="center"/>
    </xf>
    <xf numFmtId="0" fontId="48" fillId="0" borderId="20" xfId="0" applyFont="1" applyBorder="1" applyAlignment="1">
      <alignment horizontal="center" vertical="center"/>
    </xf>
    <xf numFmtId="0" fontId="0" fillId="0" borderId="26" xfId="0" applyBorder="1"/>
    <xf numFmtId="0" fontId="0" fillId="0" borderId="12" xfId="0" applyBorder="1"/>
    <xf numFmtId="0" fontId="48" fillId="0" borderId="36" xfId="0" applyFont="1" applyBorder="1" applyAlignment="1">
      <alignment horizontal="center" vertical="center"/>
    </xf>
    <xf numFmtId="0" fontId="48" fillId="0" borderId="12" xfId="0" applyFont="1" applyBorder="1" applyAlignment="1">
      <alignment horizontal="center" vertical="center"/>
    </xf>
    <xf numFmtId="0" fontId="45" fillId="0" borderId="23" xfId="0" applyFont="1" applyBorder="1" applyAlignment="1">
      <alignment horizontal="center" vertical="center"/>
    </xf>
    <xf numFmtId="0" fontId="45" fillId="0" borderId="11" xfId="0" applyFont="1" applyBorder="1" applyAlignment="1">
      <alignment horizontal="center" vertical="center"/>
    </xf>
    <xf numFmtId="0" fontId="45" fillId="0" borderId="36" xfId="0" applyFont="1" applyBorder="1" applyAlignment="1">
      <alignment horizontal="center" vertical="center"/>
    </xf>
    <xf numFmtId="0" fontId="45" fillId="0" borderId="12" xfId="0" applyFont="1" applyBorder="1" applyAlignment="1">
      <alignment horizontal="center" vertical="center"/>
    </xf>
    <xf numFmtId="176" fontId="47" fillId="0" borderId="23" xfId="0" applyNumberFormat="1" applyFont="1" applyBorder="1" applyAlignment="1">
      <alignment vertical="center"/>
    </xf>
    <xf numFmtId="176" fontId="47" fillId="0" borderId="62" xfId="0" applyNumberFormat="1" applyFont="1" applyBorder="1" applyAlignment="1">
      <alignment vertical="center"/>
    </xf>
    <xf numFmtId="176" fontId="47" fillId="0" borderId="11" xfId="0" applyNumberFormat="1" applyFont="1" applyBorder="1" applyAlignment="1">
      <alignment vertical="center"/>
    </xf>
    <xf numFmtId="176" fontId="47" fillId="0" borderId="36" xfId="0" applyNumberFormat="1" applyFont="1" applyBorder="1" applyAlignment="1">
      <alignment horizontal="right" vertical="center"/>
    </xf>
    <xf numFmtId="176" fontId="47" fillId="0" borderId="26" xfId="0" applyNumberFormat="1" applyFont="1" applyBorder="1" applyAlignment="1">
      <alignment horizontal="right" vertical="center"/>
    </xf>
    <xf numFmtId="176" fontId="47" fillId="0" borderId="12" xfId="0" applyNumberFormat="1" applyFont="1" applyBorder="1" applyAlignment="1">
      <alignment horizontal="right" vertical="center"/>
    </xf>
    <xf numFmtId="0" fontId="47" fillId="0" borderId="61" xfId="0" applyFont="1" applyBorder="1" applyAlignment="1">
      <alignment vertical="center" wrapText="1" shrinkToFit="1"/>
    </xf>
    <xf numFmtId="0" fontId="47" fillId="0" borderId="62" xfId="0" applyFont="1" applyBorder="1" applyAlignment="1">
      <alignment vertical="center" wrapText="1" shrinkToFit="1"/>
    </xf>
    <xf numFmtId="0" fontId="47" fillId="0" borderId="11" xfId="0" applyFont="1" applyBorder="1" applyAlignment="1">
      <alignment vertical="center" wrapText="1" shrinkToFit="1"/>
    </xf>
    <xf numFmtId="0" fontId="47" fillId="0" borderId="60" xfId="0" applyFont="1" applyBorder="1" applyAlignment="1">
      <alignment vertical="center" wrapText="1" shrinkToFit="1"/>
    </xf>
    <xf numFmtId="0" fontId="47" fillId="0" borderId="26" xfId="0" applyFont="1" applyBorder="1" applyAlignment="1">
      <alignment vertical="center" wrapText="1" shrinkToFit="1"/>
    </xf>
    <xf numFmtId="0" fontId="47" fillId="0" borderId="12" xfId="0" applyFont="1" applyBorder="1" applyAlignment="1">
      <alignment vertical="center" wrapText="1" shrinkToFit="1"/>
    </xf>
    <xf numFmtId="183" fontId="47" fillId="0" borderId="23" xfId="0" applyNumberFormat="1" applyFont="1" applyBorder="1" applyAlignment="1">
      <alignment horizontal="center" vertical="center"/>
    </xf>
    <xf numFmtId="183" fontId="47" fillId="0" borderId="11" xfId="0" applyNumberFormat="1" applyFont="1" applyBorder="1" applyAlignment="1">
      <alignment horizontal="center" vertical="center"/>
    </xf>
    <xf numFmtId="183" fontId="47" fillId="0" borderId="36" xfId="0" applyNumberFormat="1" applyFont="1" applyBorder="1" applyAlignment="1">
      <alignment horizontal="center" vertical="center"/>
    </xf>
    <xf numFmtId="183" fontId="47" fillId="0" borderId="12" xfId="0" applyNumberFormat="1" applyFont="1" applyBorder="1" applyAlignment="1">
      <alignment horizontal="center" vertical="center"/>
    </xf>
    <xf numFmtId="0" fontId="45" fillId="0" borderId="113" xfId="0" applyFont="1" applyBorder="1" applyAlignment="1">
      <alignment horizontal="center" vertical="center"/>
    </xf>
    <xf numFmtId="0" fontId="45" fillId="0" borderId="117" xfId="0" applyFont="1" applyBorder="1" applyAlignment="1">
      <alignment horizontal="center" vertical="center"/>
    </xf>
    <xf numFmtId="0" fontId="45" fillId="0" borderId="114" xfId="0" applyFont="1" applyBorder="1" applyAlignment="1">
      <alignment horizontal="center" vertical="center"/>
    </xf>
    <xf numFmtId="0" fontId="45" fillId="0" borderId="59" xfId="0" applyFont="1" applyBorder="1" applyAlignment="1">
      <alignment horizontal="center" vertical="center"/>
    </xf>
    <xf numFmtId="0" fontId="45" fillId="0" borderId="47" xfId="0" applyFont="1" applyBorder="1" applyAlignment="1">
      <alignment horizontal="center" vertical="center"/>
    </xf>
    <xf numFmtId="0" fontId="45" fillId="0" borderId="60" xfId="0" applyFont="1" applyBorder="1" applyAlignment="1">
      <alignment horizontal="center" vertical="center"/>
    </xf>
    <xf numFmtId="0" fontId="45" fillId="0" borderId="26" xfId="0" applyFont="1" applyBorder="1" applyAlignment="1">
      <alignment horizontal="center" vertical="center"/>
    </xf>
    <xf numFmtId="182" fontId="47" fillId="0" borderId="23" xfId="0" applyNumberFormat="1" applyFont="1" applyBorder="1" applyAlignment="1">
      <alignment horizontal="center" vertical="center"/>
    </xf>
    <xf numFmtId="182" fontId="47" fillId="0" borderId="11" xfId="0" applyNumberFormat="1" applyFont="1" applyBorder="1" applyAlignment="1">
      <alignment horizontal="center" vertical="center"/>
    </xf>
    <xf numFmtId="182" fontId="47" fillId="0" borderId="36" xfId="0" applyNumberFormat="1" applyFont="1" applyBorder="1" applyAlignment="1">
      <alignment horizontal="center" vertical="center"/>
    </xf>
    <xf numFmtId="182" fontId="47" fillId="0" borderId="12" xfId="0" applyNumberFormat="1" applyFont="1" applyBorder="1" applyAlignment="1">
      <alignment horizontal="center" vertical="center"/>
    </xf>
    <xf numFmtId="0" fontId="45" fillId="0" borderId="115" xfId="0" applyFont="1" applyBorder="1" applyAlignment="1">
      <alignment horizontal="center" vertical="center"/>
    </xf>
    <xf numFmtId="0" fontId="45" fillId="0" borderId="115" xfId="0" applyFont="1" applyBorder="1" applyAlignment="1">
      <alignment horizontal="center" vertical="center" shrinkToFit="1"/>
    </xf>
    <xf numFmtId="0" fontId="45" fillId="0" borderId="59" xfId="0" applyFont="1" applyBorder="1" applyAlignment="1">
      <alignment horizontal="center" vertical="center" shrinkToFit="1"/>
    </xf>
    <xf numFmtId="0" fontId="45" fillId="0" borderId="116" xfId="0" applyFont="1" applyBorder="1" applyAlignment="1">
      <alignment horizontal="center" vertical="center" shrinkToFit="1"/>
    </xf>
    <xf numFmtId="0" fontId="45" fillId="0" borderId="36" xfId="0" applyFont="1" applyBorder="1" applyAlignment="1">
      <alignment horizontal="center" vertical="center" shrinkToFit="1"/>
    </xf>
    <xf numFmtId="0" fontId="45" fillId="0" borderId="26" xfId="0" applyFont="1" applyBorder="1" applyAlignment="1">
      <alignment horizontal="center" vertical="center" shrinkToFit="1"/>
    </xf>
    <xf numFmtId="0" fontId="45" fillId="0" borderId="33" xfId="0" applyFont="1" applyBorder="1" applyAlignment="1">
      <alignment horizontal="center" vertical="center" shrinkToFit="1"/>
    </xf>
    <xf numFmtId="0" fontId="45" fillId="0" borderId="48" xfId="0" applyFont="1" applyBorder="1" applyAlignment="1">
      <alignment horizontal="center" vertical="center"/>
    </xf>
    <xf numFmtId="0" fontId="45" fillId="0" borderId="20" xfId="0" applyFont="1" applyBorder="1" applyAlignment="1">
      <alignment horizontal="center" vertical="center"/>
    </xf>
    <xf numFmtId="0" fontId="0" fillId="0" borderId="19" xfId="0" applyBorder="1" applyAlignment="1">
      <alignment vertical="center" shrinkToFit="1"/>
    </xf>
    <xf numFmtId="0" fontId="0" fillId="0" borderId="11" xfId="0" applyBorder="1" applyAlignment="1">
      <alignment vertical="center" shrinkToFit="1"/>
    </xf>
    <xf numFmtId="0" fontId="0" fillId="0" borderId="17" xfId="0" applyBorder="1" applyAlignment="1">
      <alignment vertical="center" shrinkToFit="1"/>
    </xf>
    <xf numFmtId="0" fontId="0" fillId="0" borderId="12" xfId="0" applyBorder="1" applyAlignment="1">
      <alignment vertical="center" shrinkToFit="1"/>
    </xf>
    <xf numFmtId="0" fontId="31" fillId="0" borderId="0" xfId="47" applyFont="1" applyAlignment="1">
      <alignment horizontal="center" vertical="center"/>
    </xf>
    <xf numFmtId="0" fontId="32" fillId="0" borderId="0" xfId="47" applyFont="1" applyAlignment="1">
      <alignment horizontal="center" vertical="center"/>
    </xf>
    <xf numFmtId="0" fontId="1" fillId="0" borderId="26" xfId="47" applyBorder="1" applyAlignment="1">
      <alignment horizontal="left" vertical="center"/>
    </xf>
    <xf numFmtId="0" fontId="35" fillId="0" borderId="0" xfId="47" applyFont="1" applyAlignment="1">
      <alignment horizontal="center" vertical="center"/>
    </xf>
    <xf numFmtId="0" fontId="1" fillId="0" borderId="0" xfId="47"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Header1" xfId="20" xr:uid="{00000000-0005-0000-0000-000013000000}"/>
    <cellStyle name="Header2" xfId="21" xr:uid="{00000000-0005-0000-0000-000014000000}"/>
    <cellStyle name="Normal_#18-Internet" xfId="22" xr:uid="{00000000-0005-0000-0000-000015000000}"/>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xfId="50" builtinId="6"/>
    <cellStyle name="桁区切り 2" xfId="49"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7" xr:uid="{00000000-0005-0000-0000-00002F000000}"/>
    <cellStyle name="標準 2 2" xfId="48" xr:uid="{00000000-0005-0000-0000-000030000000}"/>
    <cellStyle name="標準_KagamiFormat" xfId="51" xr:uid="{00000000-0005-0000-0000-000031000000}"/>
    <cellStyle name="標準_KagamiReportFormat" xfId="52" xr:uid="{00000000-0005-0000-0000-000032000000}"/>
    <cellStyle name="未定義" xfId="45" xr:uid="{00000000-0005-0000-0000-000033000000}"/>
    <cellStyle name="良い" xfId="46" builtinId="26" customBuiltin="1"/>
  </cellStyles>
  <dxfs count="0"/>
  <tableStyles count="0" defaultTableStyle="TableStyleMedium9" defaultPivotStyle="PivotStyleLight16"/>
  <colors>
    <mruColors>
      <color rgb="FFFF9900"/>
      <color rgb="FFFFFFCC"/>
      <color rgb="FFCCFF99"/>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38615</xdr:colOff>
      <xdr:row>25</xdr:row>
      <xdr:rowOff>25401</xdr:rowOff>
    </xdr:from>
    <xdr:to>
      <xdr:col>9</xdr:col>
      <xdr:colOff>785169</xdr:colOff>
      <xdr:row>36</xdr:row>
      <xdr:rowOff>165100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95815" y="4914901"/>
          <a:ext cx="9001554" cy="20954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特記事項</a:t>
          </a:r>
          <a:endParaRPr kumimoji="1" lang="en-US" altLang="ja-JP" sz="1000"/>
        </a:p>
        <a:p>
          <a:r>
            <a:rPr kumimoji="1" lang="ja-JP" altLang="en-US" sz="1000"/>
            <a:t>　近接する家屋調査（　　　　　　　　　）は事前のみ行うこと。　</a:t>
          </a:r>
          <a:endParaRPr kumimoji="1" lang="en-US" altLang="ja-JP" sz="1000" b="1">
            <a:solidFill>
              <a:srgbClr val="FF0000"/>
            </a:solidFill>
          </a:endParaRPr>
        </a:p>
        <a:p>
          <a:r>
            <a:rPr kumimoji="1" lang="ja-JP" altLang="en-US" sz="1000"/>
            <a:t>　</a:t>
          </a:r>
          <a:r>
            <a:rPr kumimoji="1" lang="ja-JP" altLang="ja-JP" sz="1000" b="1">
              <a:solidFill>
                <a:srgbClr val="FF0000"/>
              </a:solidFill>
              <a:effectLst/>
              <a:latin typeface="+mn-lt"/>
              <a:ea typeface="+mn-ea"/>
              <a:cs typeface="+mn-cs"/>
            </a:rPr>
            <a:t>　</a:t>
          </a:r>
          <a:endParaRPr lang="ja-JP" altLang="ja-JP" sz="10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　樹木については、抜根まで行い場外搬出処分とする</a:t>
          </a:r>
          <a:r>
            <a:rPr kumimoji="1" lang="ja-JP" altLang="ja-JP" sz="110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　</a:t>
          </a:r>
          <a:endParaRPr kumimoji="1" lang="en-US" altLang="ja-JP" sz="1000">
            <a:solidFill>
              <a:srgbClr val="FF0000"/>
            </a:solidFill>
          </a:endParaRPr>
        </a:p>
        <a:p>
          <a:r>
            <a:rPr kumimoji="1" lang="ja-JP" altLang="ja-JP" sz="1000">
              <a:solidFill>
                <a:schemeClr val="dk1"/>
              </a:solidFill>
              <a:effectLst/>
              <a:latin typeface="+mn-lt"/>
              <a:ea typeface="+mn-ea"/>
              <a:cs typeface="+mn-cs"/>
            </a:rPr>
            <a:t>　杭は撤去しない。</a:t>
          </a:r>
          <a:r>
            <a:rPr kumimoji="1" lang="ja-JP" altLang="en-US" sz="1000">
              <a:solidFill>
                <a:schemeClr val="dk1"/>
              </a:solidFill>
              <a:effectLst/>
              <a:latin typeface="+mn-lt"/>
              <a:ea typeface="+mn-ea"/>
              <a:cs typeface="+mn-cs"/>
            </a:rPr>
            <a:t>（基礎・捨コンまで。）　</a:t>
          </a:r>
          <a:r>
            <a:rPr kumimoji="1" lang="ja-JP" altLang="ja-JP" sz="1000">
              <a:solidFill>
                <a:schemeClr val="dk1"/>
              </a:solidFill>
              <a:effectLst/>
              <a:latin typeface="+mn-lt"/>
              <a:ea typeface="+mn-ea"/>
              <a:cs typeface="+mn-cs"/>
            </a:rPr>
            <a:t>基礎解体撤去時に杭の位置・数量を確認し図面に残しておくこと。</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電気・水道・ガス・保安設備等については、解体着工前に関係各署と協議の上撤去すること。</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関係官庁、電力会社等への手続きは、すべて請負者がこれを代行し、これに要する費用は請負者の負担とする。ただし、特記ある事項は別途とする。</a:t>
          </a:r>
          <a:endParaRPr kumimoji="1" lang="en-US" altLang="ja-JP" sz="1000">
            <a:solidFill>
              <a:schemeClr val="dk1"/>
            </a:solidFill>
            <a:effectLst/>
            <a:latin typeface="+mn-lt"/>
            <a:ea typeface="+mn-ea"/>
            <a:cs typeface="+mn-cs"/>
          </a:endParaRPr>
        </a:p>
        <a:p>
          <a:r>
            <a:rPr kumimoji="1" lang="ja-JP" altLang="en-US" sz="1000" b="0" i="0" u="none" strike="noStrike">
              <a:solidFill>
                <a:schemeClr val="dk1"/>
              </a:solidFill>
              <a:effectLst/>
              <a:latin typeface="+mn-lt"/>
              <a:ea typeface="+mn-ea"/>
              <a:cs typeface="+mn-cs"/>
            </a:rPr>
            <a:t>　</a:t>
          </a:r>
          <a:r>
            <a:rPr lang="ja-JP" altLang="en-US" sz="1000" b="0" i="0" u="none" strike="noStrike">
              <a:solidFill>
                <a:schemeClr val="dk1"/>
              </a:solidFill>
              <a:effectLst/>
              <a:latin typeface="+mn-lt"/>
              <a:ea typeface="+mn-ea"/>
              <a:cs typeface="+mn-cs"/>
            </a:rPr>
            <a:t>掘削後は山砂により埋め戻し、整地すること。</a:t>
          </a:r>
          <a:r>
            <a:rPr lang="ja-JP" altLang="en-US" sz="1000" b="0"/>
            <a:t> </a:t>
          </a:r>
          <a:r>
            <a:rPr lang="ja-JP" altLang="en-US" sz="1000" b="0" i="0" u="none" strike="noStrike">
              <a:solidFill>
                <a:schemeClr val="dk1"/>
              </a:solidFill>
              <a:effectLst/>
              <a:latin typeface="+mn-lt"/>
              <a:ea typeface="+mn-ea"/>
              <a:cs typeface="+mn-cs"/>
            </a:rPr>
            <a:t>また、山砂の流失防止のため構内における雨水排水対策を適切に講じること。</a:t>
          </a:r>
          <a:r>
            <a:rPr lang="ja-JP" altLang="en-US" sz="1000" b="0"/>
            <a:t> </a:t>
          </a:r>
          <a:endParaRPr lang="en-US" altLang="ja-JP" sz="1000" b="0"/>
        </a:p>
        <a:p>
          <a:r>
            <a:rPr kumimoji="1" lang="ja-JP" altLang="ja-JP" sz="1000">
              <a:solidFill>
                <a:schemeClr val="dk1"/>
              </a:solidFill>
              <a:effectLst/>
              <a:latin typeface="+mn-lt"/>
              <a:ea typeface="+mn-ea"/>
              <a:cs typeface="+mn-cs"/>
            </a:rPr>
            <a:t>　騒音、振動等については地域の規制基準を遵守し、関係機関への届出等の手続きを適切に行うこと。</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振動・騒音等で深刻な影響を及ぼす恐れのある近隣居住者・企業等に対しては、施工前に挨拶に回っておくこと。</a:t>
          </a:r>
          <a:r>
            <a:rPr lang="ja-JP" altLang="en-US" sz="1000">
              <a:solidFill>
                <a:schemeClr val="dk1"/>
              </a:solidFill>
              <a:effectLst/>
              <a:latin typeface="+mn-lt"/>
              <a:ea typeface="+mn-ea"/>
              <a:cs typeface="+mn-cs"/>
            </a:rPr>
            <a:t>（振動が著しい基礎撤去等の直前には再度挨拶・期間の説明に回ることが望ましい。）</a:t>
          </a:r>
          <a:endParaRPr lang="ja-JP"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工事中において、既存道路、構造物、街路樹等を損傷、あるいは汚染させた場合は、請負者の責任において、速やかに原形に復旧する等の措置を講ずること。また、排水溝等に土砂が流れ込んだ場合は、適時除去するなどの処置を講ずること。</a:t>
          </a:r>
          <a:endParaRPr kumimoji="1" lang="ja-JP" alt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SYU\Desktop\&#21307;&#30274;&#35373;&#35336;&#26360;85%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仕"/>
      <sheetName val="経"/>
      <sheetName val="経計"/>
      <sheetName val="科"/>
      <sheetName val="内"/>
      <sheetName val="内1"/>
      <sheetName val="内２"/>
      <sheetName val="内３"/>
    </sheetNames>
    <sheetDataSet>
      <sheetData sheetId="0" refreshError="1"/>
      <sheetData sheetId="1" refreshError="1">
        <row r="5">
          <cell r="D5" t="str">
            <v>旧玉名地域医療センター解体工事</v>
          </cell>
        </row>
      </sheetData>
      <sheetData sheetId="2" refreshError="1"/>
      <sheetData sheetId="3" refreshError="1"/>
      <sheetData sheetId="4" refreshError="1"/>
      <sheetData sheetId="5" refreshError="1">
        <row r="5">
          <cell r="A5">
            <v>1</v>
          </cell>
        </row>
        <row r="6">
          <cell r="A6">
            <v>2</v>
          </cell>
        </row>
        <row r="7">
          <cell r="A7">
            <v>3</v>
          </cell>
        </row>
        <row r="8">
          <cell r="A8">
            <v>4</v>
          </cell>
        </row>
        <row r="9">
          <cell r="A9">
            <v>5</v>
          </cell>
        </row>
        <row r="10">
          <cell r="A10">
            <v>6</v>
          </cell>
        </row>
        <row r="11">
          <cell r="A11">
            <v>7</v>
          </cell>
        </row>
        <row r="12">
          <cell r="A12">
            <v>8</v>
          </cell>
        </row>
        <row r="13">
          <cell r="A13">
            <v>9</v>
          </cell>
        </row>
        <row r="14">
          <cell r="A14">
            <v>10</v>
          </cell>
        </row>
        <row r="15">
          <cell r="A15">
            <v>11</v>
          </cell>
        </row>
        <row r="16">
          <cell r="A16">
            <v>12</v>
          </cell>
        </row>
        <row r="17">
          <cell r="A17">
            <v>13</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3"/>
  <sheetViews>
    <sheetView tabSelected="1" view="pageBreakPreview" zoomScale="75" zoomScaleNormal="75" zoomScaleSheetLayoutView="75" workbookViewId="0">
      <selection activeCell="Q13" sqref="Q13"/>
    </sheetView>
  </sheetViews>
  <sheetFormatPr defaultColWidth="2.375" defaultRowHeight="12" x14ac:dyDescent="0.15"/>
  <cols>
    <col min="1" max="16384" width="2.375" style="135"/>
  </cols>
  <sheetData>
    <row r="1" spans="1:59" ht="13.5" customHeight="1" x14ac:dyDescent="0.15">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row>
    <row r="2" spans="1:59" ht="13.5" customHeight="1" x14ac:dyDescent="0.1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6"/>
      <c r="AC2" s="136"/>
      <c r="AD2" s="136"/>
      <c r="AE2" s="136"/>
      <c r="AF2" s="136"/>
      <c r="AG2" s="136"/>
      <c r="AH2" s="136"/>
      <c r="AI2" s="136"/>
      <c r="AJ2" s="136"/>
      <c r="AK2" s="136"/>
      <c r="AL2" s="136"/>
      <c r="AM2" s="136"/>
      <c r="AN2" s="136"/>
      <c r="AO2" s="136"/>
      <c r="AP2" s="136"/>
      <c r="AQ2" s="136"/>
      <c r="AR2" s="136"/>
      <c r="AS2" s="136"/>
      <c r="AT2" s="136"/>
      <c r="AU2" s="137"/>
      <c r="AV2" s="465"/>
      <c r="AW2" s="465"/>
      <c r="AX2" s="465"/>
      <c r="AY2" s="465"/>
      <c r="AZ2" s="467"/>
      <c r="BA2" s="465"/>
      <c r="BB2" s="465"/>
      <c r="BC2" s="468"/>
      <c r="BD2" s="471"/>
      <c r="BE2" s="471"/>
      <c r="BF2" s="471"/>
      <c r="BG2" s="472"/>
    </row>
    <row r="3" spans="1:59" ht="13.5" customHeight="1" x14ac:dyDescent="0.15">
      <c r="A3" s="134"/>
      <c r="B3" s="134"/>
      <c r="C3" s="134"/>
      <c r="D3" s="138"/>
      <c r="E3" s="138"/>
      <c r="F3" s="134"/>
      <c r="G3" s="134"/>
      <c r="H3" s="134"/>
      <c r="I3" s="134"/>
      <c r="J3" s="134"/>
      <c r="K3" s="134"/>
      <c r="L3" s="134"/>
      <c r="M3" s="134"/>
      <c r="N3" s="134"/>
      <c r="O3" s="134"/>
      <c r="P3" s="134"/>
      <c r="Q3" s="134"/>
      <c r="R3" s="134"/>
      <c r="S3" s="134"/>
      <c r="T3" s="134"/>
      <c r="U3" s="134"/>
      <c r="V3" s="134"/>
      <c r="W3" s="134"/>
      <c r="X3" s="134"/>
      <c r="Y3" s="134"/>
      <c r="Z3" s="134"/>
      <c r="AA3" s="134"/>
      <c r="AB3" s="139"/>
      <c r="AC3" s="139"/>
      <c r="AD3" s="139"/>
      <c r="AE3" s="139"/>
      <c r="AF3" s="139"/>
      <c r="AG3" s="139"/>
      <c r="AH3" s="139"/>
      <c r="AI3" s="139"/>
      <c r="AJ3" s="139"/>
      <c r="AK3" s="139"/>
      <c r="AL3" s="139"/>
      <c r="AM3" s="139"/>
      <c r="AN3" s="139"/>
      <c r="AO3" s="139"/>
      <c r="AP3" s="139"/>
      <c r="AQ3" s="139"/>
      <c r="AR3" s="139"/>
      <c r="AS3" s="139"/>
      <c r="AT3" s="139"/>
      <c r="AU3" s="140"/>
      <c r="AV3" s="466"/>
      <c r="AW3" s="466"/>
      <c r="AX3" s="466"/>
      <c r="AY3" s="466"/>
      <c r="AZ3" s="469"/>
      <c r="BA3" s="466"/>
      <c r="BB3" s="466"/>
      <c r="BC3" s="470"/>
      <c r="BD3" s="473"/>
      <c r="BE3" s="473"/>
      <c r="BF3" s="473"/>
      <c r="BG3" s="474"/>
    </row>
    <row r="4" spans="1:59" ht="13.5" customHeight="1" x14ac:dyDescent="0.1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84"/>
      <c r="AC4" s="84"/>
      <c r="AD4" s="84"/>
      <c r="AE4" s="84"/>
      <c r="AF4" s="84"/>
      <c r="AG4" s="84"/>
      <c r="AH4" s="84"/>
      <c r="AI4" s="84"/>
      <c r="AJ4" s="84"/>
      <c r="AK4" s="84"/>
      <c r="AL4" s="84"/>
      <c r="AM4" s="84"/>
      <c r="AN4" s="84"/>
      <c r="AO4" s="84"/>
      <c r="AP4" s="84"/>
      <c r="AQ4" s="84"/>
      <c r="AR4" s="84"/>
      <c r="AS4" s="84"/>
      <c r="AT4" s="134"/>
      <c r="AU4" s="141"/>
      <c r="AV4" s="134"/>
      <c r="AW4" s="134"/>
      <c r="AX4" s="134"/>
      <c r="AY4" s="142"/>
      <c r="AZ4" s="143"/>
      <c r="BA4" s="134"/>
      <c r="BB4" s="134"/>
      <c r="BC4" s="142"/>
      <c r="BD4" s="144"/>
      <c r="BE4" s="145"/>
      <c r="BF4" s="145"/>
      <c r="BG4" s="141"/>
    </row>
    <row r="5" spans="1:59" ht="13.5" customHeight="1"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84"/>
      <c r="AC5" s="84"/>
      <c r="AD5" s="84"/>
      <c r="AE5" s="84"/>
      <c r="AF5" s="84"/>
      <c r="AG5" s="84"/>
      <c r="AH5" s="84"/>
      <c r="AI5" s="84"/>
      <c r="AJ5" s="84"/>
      <c r="AK5" s="84"/>
      <c r="AL5" s="84"/>
      <c r="AM5" s="84"/>
      <c r="AN5" s="84"/>
      <c r="AO5" s="84"/>
      <c r="AP5" s="84"/>
      <c r="AQ5" s="84"/>
      <c r="AR5" s="84"/>
      <c r="AS5" s="84"/>
      <c r="AT5" s="134"/>
      <c r="AU5" s="141"/>
      <c r="AV5" s="134"/>
      <c r="AW5" s="134"/>
      <c r="AX5" s="134"/>
      <c r="AY5" s="142"/>
      <c r="AZ5" s="143"/>
      <c r="BA5" s="134"/>
      <c r="BB5" s="134"/>
      <c r="BC5" s="142"/>
      <c r="BD5" s="144"/>
      <c r="BE5" s="145"/>
      <c r="BF5" s="145"/>
      <c r="BG5" s="141"/>
    </row>
    <row r="6" spans="1:59" ht="13.5" customHeight="1" x14ac:dyDescent="0.15">
      <c r="A6" s="134"/>
      <c r="B6" s="134"/>
      <c r="C6" s="134"/>
      <c r="D6" s="138"/>
      <c r="E6" s="134"/>
      <c r="F6" s="134"/>
      <c r="G6" s="134"/>
      <c r="H6" s="134"/>
      <c r="I6" s="134"/>
      <c r="J6" s="134"/>
      <c r="K6" s="134"/>
      <c r="L6" s="138"/>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41"/>
      <c r="AV6" s="134"/>
      <c r="AW6" s="134"/>
      <c r="AX6" s="134"/>
      <c r="AY6" s="142"/>
      <c r="AZ6" s="143"/>
      <c r="BA6" s="134"/>
      <c r="BB6" s="134"/>
      <c r="BC6" s="142"/>
      <c r="BD6" s="144"/>
      <c r="BE6" s="145"/>
      <c r="BF6" s="145"/>
      <c r="BG6" s="141"/>
    </row>
    <row r="7" spans="1:59" ht="13.5" customHeight="1" x14ac:dyDescent="0.15">
      <c r="A7" s="475" t="s">
        <v>62</v>
      </c>
      <c r="B7" s="475"/>
      <c r="C7" s="475"/>
      <c r="D7" s="475">
        <v>5</v>
      </c>
      <c r="E7" s="475"/>
      <c r="F7" s="475" t="s">
        <v>63</v>
      </c>
      <c r="G7" s="475"/>
      <c r="H7" s="475"/>
      <c r="I7" s="134"/>
      <c r="J7" s="134"/>
      <c r="K7" s="134"/>
      <c r="L7" s="134"/>
      <c r="M7" s="134"/>
      <c r="N7" s="134"/>
      <c r="O7" s="134"/>
      <c r="P7" s="134"/>
      <c r="Q7" s="134"/>
      <c r="R7" s="134"/>
      <c r="S7" s="134"/>
      <c r="T7" s="134"/>
      <c r="U7" s="134"/>
      <c r="V7" s="134"/>
      <c r="W7" s="134"/>
      <c r="X7" s="134"/>
      <c r="Y7" s="134"/>
      <c r="Z7" s="134"/>
      <c r="AA7" s="146"/>
      <c r="AB7" s="146"/>
      <c r="AC7" s="146"/>
      <c r="AD7" s="146"/>
      <c r="AE7" s="146"/>
      <c r="AF7" s="146"/>
      <c r="AG7" s="146"/>
      <c r="AH7" s="146"/>
      <c r="AI7" s="146"/>
      <c r="AJ7" s="146"/>
      <c r="AK7" s="146"/>
      <c r="AL7" s="146"/>
      <c r="AM7" s="146"/>
      <c r="AN7" s="146"/>
      <c r="AO7" s="146"/>
      <c r="AP7" s="146"/>
      <c r="AQ7" s="146"/>
      <c r="AR7" s="146"/>
      <c r="AS7" s="146"/>
      <c r="AT7" s="146"/>
      <c r="AU7" s="147"/>
      <c r="AV7" s="146"/>
      <c r="AW7" s="146"/>
      <c r="AX7" s="146"/>
      <c r="AY7" s="148"/>
      <c r="AZ7" s="149"/>
      <c r="BA7" s="146"/>
      <c r="BB7" s="146"/>
      <c r="BC7" s="148"/>
      <c r="BD7" s="149"/>
      <c r="BE7" s="146"/>
      <c r="BF7" s="146"/>
      <c r="BG7" s="147"/>
    </row>
    <row r="8" spans="1:59" ht="13.5" customHeight="1" x14ac:dyDescent="0.15">
      <c r="A8" s="150"/>
      <c r="B8" s="151"/>
      <c r="C8" s="151"/>
      <c r="D8" s="151"/>
      <c r="E8" s="152"/>
      <c r="F8" s="151"/>
      <c r="G8" s="151"/>
      <c r="H8" s="151"/>
      <c r="I8" s="151"/>
      <c r="J8" s="151"/>
      <c r="K8" s="153"/>
      <c r="L8" s="154"/>
      <c r="M8" s="154"/>
      <c r="N8" s="154"/>
      <c r="O8" s="154"/>
      <c r="P8" s="154"/>
      <c r="Q8" s="154"/>
      <c r="R8" s="154"/>
      <c r="S8" s="154"/>
      <c r="T8" s="154"/>
      <c r="U8" s="154"/>
      <c r="V8" s="155"/>
      <c r="W8" s="154"/>
      <c r="X8" s="154"/>
      <c r="Y8" s="154"/>
      <c r="Z8" s="154"/>
      <c r="AA8" s="155"/>
      <c r="AB8" s="154"/>
      <c r="AC8" s="154"/>
      <c r="AD8" s="154"/>
      <c r="AE8" s="154"/>
      <c r="AF8" s="154"/>
      <c r="AG8" s="154"/>
      <c r="AH8" s="154"/>
      <c r="AI8" s="154"/>
      <c r="AJ8" s="154"/>
      <c r="AK8" s="154"/>
      <c r="AL8" s="154"/>
      <c r="AM8" s="155"/>
      <c r="AN8" s="154"/>
      <c r="AO8" s="154"/>
      <c r="AP8" s="154"/>
      <c r="AQ8" s="154"/>
      <c r="AR8" s="154"/>
      <c r="AS8" s="156"/>
      <c r="AT8" s="157"/>
      <c r="AU8" s="156"/>
      <c r="AV8" s="156"/>
      <c r="AW8" s="156"/>
      <c r="AX8" s="156"/>
      <c r="AY8" s="156"/>
      <c r="AZ8" s="156"/>
      <c r="BA8" s="156"/>
      <c r="BB8" s="156"/>
      <c r="BC8" s="156"/>
      <c r="BD8" s="156"/>
      <c r="BE8" s="156"/>
      <c r="BF8" s="156"/>
      <c r="BG8" s="158"/>
    </row>
    <row r="9" spans="1:59" ht="13.5" customHeight="1" x14ac:dyDescent="0.15">
      <c r="A9" s="159"/>
      <c r="B9" s="476" t="s">
        <v>64</v>
      </c>
      <c r="C9" s="476"/>
      <c r="D9" s="476"/>
      <c r="E9" s="160"/>
      <c r="F9" s="161"/>
      <c r="G9" s="478" t="s">
        <v>65</v>
      </c>
      <c r="H9" s="478"/>
      <c r="I9" s="478"/>
      <c r="J9" s="478"/>
      <c r="K9" s="478"/>
      <c r="L9" s="478"/>
      <c r="M9" s="478"/>
      <c r="N9" s="478"/>
      <c r="O9" s="478"/>
      <c r="P9" s="478"/>
      <c r="Q9" s="478"/>
      <c r="R9" s="478"/>
      <c r="S9" s="478"/>
      <c r="T9" s="478"/>
      <c r="U9" s="478"/>
      <c r="V9" s="479"/>
      <c r="W9" s="480" t="s">
        <v>66</v>
      </c>
      <c r="X9" s="481"/>
      <c r="Y9" s="481"/>
      <c r="Z9" s="481"/>
      <c r="AA9" s="482"/>
      <c r="AB9" s="480"/>
      <c r="AC9" s="481"/>
      <c r="AD9" s="481"/>
      <c r="AE9" s="481"/>
      <c r="AF9" s="481"/>
      <c r="AG9" s="481"/>
      <c r="AH9" s="481"/>
      <c r="AI9" s="481"/>
      <c r="AJ9" s="481"/>
      <c r="AK9" s="481"/>
      <c r="AL9" s="481"/>
      <c r="AM9" s="482"/>
      <c r="AN9" s="161"/>
      <c r="AO9" s="483" t="s">
        <v>67</v>
      </c>
      <c r="AP9" s="483"/>
      <c r="AQ9" s="483"/>
      <c r="AR9" s="483"/>
      <c r="AS9" s="483"/>
      <c r="AT9" s="160"/>
      <c r="AU9" s="161"/>
      <c r="AV9" s="481" t="s">
        <v>62</v>
      </c>
      <c r="AW9" s="481"/>
      <c r="AX9" s="481">
        <v>5</v>
      </c>
      <c r="AY9" s="481"/>
      <c r="AZ9" s="161" t="s">
        <v>68</v>
      </c>
      <c r="BA9" s="481"/>
      <c r="BB9" s="481"/>
      <c r="BC9" s="161" t="s">
        <v>69</v>
      </c>
      <c r="BD9" s="481"/>
      <c r="BE9" s="481"/>
      <c r="BF9" s="161" t="s">
        <v>70</v>
      </c>
      <c r="BG9" s="162"/>
    </row>
    <row r="10" spans="1:59" ht="13.5" customHeight="1" x14ac:dyDescent="0.15">
      <c r="A10" s="163"/>
      <c r="B10" s="164"/>
      <c r="C10" s="164"/>
      <c r="D10" s="164"/>
      <c r="E10" s="165"/>
      <c r="F10" s="164"/>
      <c r="G10" s="164"/>
      <c r="H10" s="164"/>
      <c r="I10" s="164"/>
      <c r="J10" s="164"/>
      <c r="K10" s="164"/>
      <c r="L10" s="164"/>
      <c r="M10" s="164"/>
      <c r="N10" s="164"/>
      <c r="O10" s="164"/>
      <c r="P10" s="164"/>
      <c r="Q10" s="164"/>
      <c r="R10" s="164"/>
      <c r="S10" s="164"/>
      <c r="T10" s="164"/>
      <c r="U10" s="164"/>
      <c r="V10" s="165"/>
      <c r="W10" s="164"/>
      <c r="X10" s="164"/>
      <c r="Y10" s="164"/>
      <c r="Z10" s="164"/>
      <c r="AA10" s="165"/>
      <c r="AB10" s="164"/>
      <c r="AC10" s="164"/>
      <c r="AD10" s="164"/>
      <c r="AE10" s="164"/>
      <c r="AF10" s="164"/>
      <c r="AG10" s="164"/>
      <c r="AH10" s="164"/>
      <c r="AI10" s="164"/>
      <c r="AJ10" s="164"/>
      <c r="AK10" s="164"/>
      <c r="AL10" s="164"/>
      <c r="AM10" s="165"/>
      <c r="AN10" s="164"/>
      <c r="AO10" s="164"/>
      <c r="AP10" s="164"/>
      <c r="AQ10" s="164"/>
      <c r="AR10" s="164"/>
      <c r="AS10" s="164"/>
      <c r="AT10" s="165"/>
      <c r="AU10" s="164"/>
      <c r="AV10" s="164"/>
      <c r="AW10" s="164"/>
      <c r="AX10" s="164"/>
      <c r="AY10" s="164"/>
      <c r="AZ10" s="164"/>
      <c r="BA10" s="164"/>
      <c r="BB10" s="164"/>
      <c r="BC10" s="164"/>
      <c r="BD10" s="164"/>
      <c r="BE10" s="164"/>
      <c r="BF10" s="164"/>
      <c r="BG10" s="166"/>
    </row>
    <row r="11" spans="1:59" ht="13.5" customHeight="1" x14ac:dyDescent="0.15">
      <c r="A11" s="167"/>
      <c r="B11" s="84"/>
      <c r="C11" s="84"/>
      <c r="D11" s="84"/>
      <c r="E11" s="84"/>
      <c r="F11" s="84"/>
      <c r="G11" s="84"/>
      <c r="H11" s="84"/>
      <c r="I11" s="84"/>
      <c r="J11" s="84"/>
      <c r="K11" s="134"/>
      <c r="L11" s="134"/>
      <c r="M11" s="134"/>
      <c r="N11" s="134"/>
      <c r="O11" s="168"/>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169"/>
    </row>
    <row r="12" spans="1:59" ht="13.5" customHeight="1" x14ac:dyDescent="0.15">
      <c r="A12" s="167"/>
      <c r="B12" s="170"/>
      <c r="C12" s="134"/>
      <c r="D12" s="134"/>
      <c r="E12" s="476" t="s">
        <v>71</v>
      </c>
      <c r="F12" s="476"/>
      <c r="G12" s="476"/>
      <c r="H12" s="476"/>
      <c r="I12" s="476"/>
      <c r="J12" s="476"/>
      <c r="K12" s="476"/>
      <c r="L12" s="134"/>
      <c r="M12" s="134"/>
      <c r="N12" s="134"/>
      <c r="O12" s="171"/>
      <c r="P12" s="172"/>
      <c r="Q12" s="477" t="s">
        <v>347</v>
      </c>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7"/>
      <c r="AY12" s="477"/>
      <c r="AZ12" s="477"/>
      <c r="BA12" s="477"/>
      <c r="BB12" s="477"/>
      <c r="BC12" s="477"/>
      <c r="BD12" s="477"/>
      <c r="BE12" s="477"/>
      <c r="BF12" s="477"/>
      <c r="BG12" s="169"/>
    </row>
    <row r="13" spans="1:59" ht="13.5" customHeight="1" x14ac:dyDescent="0.15">
      <c r="A13" s="173"/>
      <c r="B13" s="174"/>
      <c r="C13" s="174"/>
      <c r="D13" s="174"/>
      <c r="E13" s="174"/>
      <c r="F13" s="174"/>
      <c r="G13" s="174"/>
      <c r="H13" s="174"/>
      <c r="I13" s="174"/>
      <c r="J13" s="174"/>
      <c r="K13" s="175"/>
      <c r="L13" s="175"/>
      <c r="M13" s="175"/>
      <c r="N13" s="175"/>
      <c r="O13" s="176"/>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7"/>
    </row>
    <row r="14" spans="1:59" ht="13.5" customHeight="1" x14ac:dyDescent="0.15">
      <c r="A14" s="167"/>
      <c r="B14" s="84"/>
      <c r="C14" s="84"/>
      <c r="D14" s="84"/>
      <c r="E14" s="84"/>
      <c r="F14" s="84"/>
      <c r="G14" s="84"/>
      <c r="H14" s="84"/>
      <c r="I14" s="84"/>
      <c r="J14" s="178"/>
      <c r="K14" s="179"/>
      <c r="L14" s="179"/>
      <c r="M14" s="179"/>
      <c r="N14" s="179"/>
      <c r="O14" s="168"/>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169"/>
    </row>
    <row r="15" spans="1:59" ht="13.5" customHeight="1" x14ac:dyDescent="0.15">
      <c r="A15" s="167"/>
      <c r="B15" s="170"/>
      <c r="C15" s="134"/>
      <c r="D15" s="134"/>
      <c r="E15" s="476" t="s">
        <v>79</v>
      </c>
      <c r="F15" s="476"/>
      <c r="G15" s="476"/>
      <c r="H15" s="476"/>
      <c r="I15" s="476"/>
      <c r="J15" s="476"/>
      <c r="K15" s="476"/>
      <c r="L15" s="134"/>
      <c r="M15" s="134"/>
      <c r="N15" s="134"/>
      <c r="O15" s="171"/>
      <c r="P15" s="172"/>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c r="BE15" s="477"/>
      <c r="BF15" s="477"/>
      <c r="BG15" s="169"/>
    </row>
    <row r="16" spans="1:59" ht="13.5" customHeight="1" x14ac:dyDescent="0.15">
      <c r="A16" s="173"/>
      <c r="B16" s="174"/>
      <c r="C16" s="174"/>
      <c r="D16" s="174"/>
      <c r="E16" s="174"/>
      <c r="F16" s="174"/>
      <c r="G16" s="174"/>
      <c r="H16" s="174"/>
      <c r="I16" s="174"/>
      <c r="J16" s="174"/>
      <c r="K16" s="175"/>
      <c r="L16" s="175"/>
      <c r="M16" s="175"/>
      <c r="N16" s="175"/>
      <c r="O16" s="176"/>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7"/>
    </row>
    <row r="17" spans="1:59" ht="13.5" customHeight="1" x14ac:dyDescent="0.15">
      <c r="A17" s="180"/>
      <c r="B17" s="134"/>
      <c r="C17" s="134"/>
      <c r="D17" s="134"/>
      <c r="E17" s="134"/>
      <c r="F17" s="134"/>
      <c r="G17" s="134"/>
      <c r="H17" s="134"/>
      <c r="I17" s="134"/>
      <c r="J17" s="179"/>
      <c r="K17" s="179"/>
      <c r="L17" s="179"/>
      <c r="M17" s="179"/>
      <c r="N17" s="179"/>
      <c r="O17" s="179"/>
      <c r="P17" s="134"/>
      <c r="Q17" s="134"/>
      <c r="R17" s="134"/>
      <c r="S17" s="134"/>
      <c r="T17" s="134"/>
      <c r="U17" s="134"/>
      <c r="V17" s="134"/>
      <c r="W17" s="134"/>
      <c r="X17" s="134"/>
      <c r="Y17" s="134"/>
      <c r="Z17" s="134"/>
      <c r="AA17" s="134"/>
      <c r="AB17" s="134"/>
      <c r="AC17" s="134"/>
      <c r="AD17" s="134"/>
      <c r="AE17" s="134"/>
      <c r="AF17" s="134"/>
      <c r="AG17" s="134"/>
      <c r="AH17" s="134"/>
      <c r="AI17" s="134"/>
      <c r="AJ17" s="134"/>
      <c r="AK17" s="84"/>
      <c r="AL17" s="84"/>
      <c r="AM17" s="84"/>
      <c r="AN17" s="84"/>
      <c r="AO17" s="84"/>
      <c r="AP17" s="84"/>
      <c r="AQ17" s="84"/>
      <c r="AR17" s="84"/>
      <c r="AS17" s="84"/>
      <c r="AT17" s="84"/>
      <c r="AU17" s="84"/>
      <c r="AV17" s="84"/>
      <c r="AW17" s="84"/>
      <c r="AX17" s="84"/>
      <c r="AY17" s="84"/>
      <c r="AZ17" s="84"/>
      <c r="BA17" s="84"/>
      <c r="BB17" s="84"/>
      <c r="BC17" s="84"/>
      <c r="BD17" s="84"/>
      <c r="BE17" s="84"/>
      <c r="BF17" s="84"/>
      <c r="BG17" s="169"/>
    </row>
    <row r="18" spans="1:59" ht="13.5" customHeight="1" x14ac:dyDescent="0.25">
      <c r="A18" s="180"/>
      <c r="B18" s="134"/>
      <c r="C18" s="134"/>
      <c r="D18" s="138"/>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2"/>
      <c r="AK18" s="181"/>
      <c r="AL18" s="181"/>
      <c r="AM18" s="181"/>
      <c r="AN18" s="181"/>
      <c r="AO18" s="181"/>
      <c r="AP18" s="181"/>
      <c r="AQ18" s="181"/>
      <c r="AR18" s="181"/>
      <c r="AS18" s="181"/>
      <c r="AT18" s="181"/>
      <c r="AU18" s="181"/>
      <c r="AV18" s="181"/>
      <c r="AW18" s="181"/>
      <c r="AX18" s="181"/>
      <c r="AY18" s="181"/>
      <c r="AZ18" s="181"/>
      <c r="BA18" s="181"/>
      <c r="BB18" s="181"/>
      <c r="BC18" s="181"/>
      <c r="BD18" s="183"/>
      <c r="BE18" s="183"/>
      <c r="BF18" s="183"/>
      <c r="BG18" s="141"/>
    </row>
    <row r="19" spans="1:59" ht="13.5" customHeight="1" x14ac:dyDescent="0.25">
      <c r="A19" s="180"/>
      <c r="B19" s="134"/>
      <c r="C19" s="134"/>
      <c r="D19" s="138"/>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2"/>
      <c r="AK19" s="181"/>
      <c r="AL19" s="181"/>
      <c r="AM19" s="181"/>
      <c r="AN19" s="181"/>
      <c r="AO19" s="181"/>
      <c r="AP19" s="181"/>
      <c r="AQ19" s="181"/>
      <c r="AR19" s="181"/>
      <c r="AS19" s="181"/>
      <c r="AT19" s="181"/>
      <c r="AU19" s="181"/>
      <c r="AV19" s="181"/>
      <c r="AW19" s="181"/>
      <c r="AX19" s="181"/>
      <c r="AY19" s="181"/>
      <c r="AZ19" s="181"/>
      <c r="BA19" s="181"/>
      <c r="BB19" s="181"/>
      <c r="BC19" s="181"/>
      <c r="BD19" s="183"/>
      <c r="BE19" s="183"/>
      <c r="BF19" s="183"/>
      <c r="BG19" s="141"/>
    </row>
    <row r="20" spans="1:59" ht="13.5" customHeight="1" x14ac:dyDescent="0.15">
      <c r="A20" s="180"/>
      <c r="B20" s="134"/>
      <c r="C20" s="134"/>
      <c r="D20" s="138"/>
      <c r="E20" s="138"/>
      <c r="F20" s="484" t="s">
        <v>346</v>
      </c>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c r="BB20" s="484"/>
      <c r="BC20" s="484"/>
      <c r="BD20" s="484"/>
      <c r="BE20" s="484"/>
      <c r="BF20" s="183"/>
      <c r="BG20" s="141"/>
    </row>
    <row r="21" spans="1:59" ht="13.5" customHeight="1" x14ac:dyDescent="0.15">
      <c r="A21" s="180"/>
      <c r="B21" s="134"/>
      <c r="C21" s="134"/>
      <c r="D21" s="138"/>
      <c r="E21" s="138"/>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4"/>
      <c r="BA21" s="484"/>
      <c r="BB21" s="484"/>
      <c r="BC21" s="484"/>
      <c r="BD21" s="484"/>
      <c r="BE21" s="484"/>
      <c r="BF21" s="183"/>
      <c r="BG21" s="141"/>
    </row>
    <row r="22" spans="1:59" ht="13.5" customHeight="1" x14ac:dyDescent="0.15">
      <c r="A22" s="180"/>
      <c r="B22" s="134"/>
      <c r="C22" s="134"/>
      <c r="D22" s="170"/>
      <c r="E22" s="170"/>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184"/>
      <c r="BG22" s="185"/>
    </row>
    <row r="23" spans="1:59" ht="13.5" customHeight="1" x14ac:dyDescent="0.15">
      <c r="A23" s="180"/>
      <c r="B23" s="134"/>
      <c r="C23" s="134"/>
      <c r="D23" s="170"/>
      <c r="E23" s="170"/>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484"/>
      <c r="AY23" s="484"/>
      <c r="AZ23" s="484"/>
      <c r="BA23" s="484"/>
      <c r="BB23" s="484"/>
      <c r="BC23" s="484"/>
      <c r="BD23" s="484"/>
      <c r="BE23" s="484"/>
      <c r="BF23" s="184"/>
      <c r="BG23" s="185"/>
    </row>
    <row r="24" spans="1:59" ht="13.5" customHeight="1" x14ac:dyDescent="0.15">
      <c r="A24" s="180"/>
      <c r="B24" s="134"/>
      <c r="C24" s="134"/>
      <c r="D24" s="170"/>
      <c r="E24" s="170"/>
      <c r="F24" s="485"/>
      <c r="G24" s="485"/>
      <c r="H24" s="485"/>
      <c r="I24" s="485"/>
      <c r="J24" s="485"/>
      <c r="K24" s="485"/>
      <c r="L24" s="485"/>
      <c r="M24" s="485"/>
      <c r="N24" s="485"/>
      <c r="O24" s="485"/>
      <c r="P24" s="485"/>
      <c r="Q24" s="485"/>
      <c r="R24" s="485"/>
      <c r="S24" s="485"/>
      <c r="T24" s="485"/>
      <c r="U24" s="485"/>
      <c r="V24" s="485"/>
      <c r="W24" s="485"/>
      <c r="X24" s="186"/>
      <c r="Y24" s="186"/>
      <c r="Z24" s="485"/>
      <c r="AA24" s="485"/>
      <c r="AB24" s="485"/>
      <c r="AC24" s="485"/>
      <c r="AD24" s="485"/>
      <c r="AE24" s="485"/>
      <c r="AF24" s="485"/>
      <c r="AG24" s="485"/>
      <c r="AH24" s="485"/>
      <c r="AI24" s="485"/>
      <c r="AJ24" s="485"/>
      <c r="AK24" s="485"/>
      <c r="AL24" s="485"/>
      <c r="AM24" s="485"/>
      <c r="AN24" s="485"/>
      <c r="AO24" s="485"/>
      <c r="AP24" s="485"/>
      <c r="AQ24" s="485"/>
      <c r="AR24" s="485"/>
      <c r="AS24" s="485"/>
      <c r="AT24" s="485"/>
      <c r="AU24" s="485"/>
      <c r="AV24" s="485"/>
      <c r="AW24" s="485"/>
      <c r="AX24" s="172"/>
      <c r="AY24" s="172"/>
      <c r="AZ24" s="172"/>
      <c r="BA24" s="172"/>
      <c r="BB24" s="172"/>
      <c r="BC24" s="172"/>
      <c r="BD24" s="184"/>
      <c r="BE24" s="184"/>
      <c r="BF24" s="184"/>
      <c r="BG24" s="185"/>
    </row>
    <row r="25" spans="1:59" ht="13.5" customHeight="1" x14ac:dyDescent="0.15">
      <c r="A25" s="180"/>
      <c r="B25" s="134"/>
      <c r="C25" s="134"/>
      <c r="D25" s="170"/>
      <c r="E25" s="170"/>
      <c r="F25" s="485"/>
      <c r="G25" s="485"/>
      <c r="H25" s="485"/>
      <c r="I25" s="485"/>
      <c r="J25" s="485"/>
      <c r="K25" s="485"/>
      <c r="L25" s="485"/>
      <c r="M25" s="485"/>
      <c r="N25" s="485"/>
      <c r="O25" s="485"/>
      <c r="P25" s="485"/>
      <c r="Q25" s="485"/>
      <c r="R25" s="485"/>
      <c r="S25" s="485"/>
      <c r="T25" s="485"/>
      <c r="U25" s="485"/>
      <c r="V25" s="485"/>
      <c r="W25" s="485"/>
      <c r="X25" s="186"/>
      <c r="Y25" s="186"/>
      <c r="Z25" s="485"/>
      <c r="AA25" s="485"/>
      <c r="AB25" s="485"/>
      <c r="AC25" s="485"/>
      <c r="AD25" s="485"/>
      <c r="AE25" s="485"/>
      <c r="AF25" s="485"/>
      <c r="AG25" s="485"/>
      <c r="AH25" s="485"/>
      <c r="AI25" s="485"/>
      <c r="AJ25" s="485"/>
      <c r="AK25" s="485"/>
      <c r="AL25" s="485"/>
      <c r="AM25" s="485"/>
      <c r="AN25" s="485"/>
      <c r="AO25" s="485"/>
      <c r="AP25" s="485"/>
      <c r="AQ25" s="485"/>
      <c r="AR25" s="485"/>
      <c r="AS25" s="485"/>
      <c r="AT25" s="485"/>
      <c r="AU25" s="485"/>
      <c r="AV25" s="485"/>
      <c r="AW25" s="485"/>
      <c r="AX25" s="172"/>
      <c r="AY25" s="172"/>
      <c r="AZ25" s="172"/>
      <c r="BA25" s="172"/>
      <c r="BB25" s="172"/>
      <c r="BC25" s="172"/>
      <c r="BD25" s="184"/>
      <c r="BE25" s="184"/>
      <c r="BF25" s="184"/>
      <c r="BG25" s="185"/>
    </row>
    <row r="26" spans="1:59" ht="13.5" customHeight="1" x14ac:dyDescent="0.15">
      <c r="A26" s="180"/>
      <c r="B26" s="134"/>
      <c r="C26" s="134"/>
      <c r="D26" s="170"/>
      <c r="E26" s="170"/>
      <c r="F26" s="134"/>
      <c r="G26" s="134"/>
      <c r="H26" s="134"/>
      <c r="I26" s="134"/>
      <c r="J26" s="134"/>
      <c r="K26" s="134"/>
      <c r="L26" s="134"/>
      <c r="M26" s="134"/>
      <c r="N26" s="134"/>
      <c r="O26" s="134"/>
      <c r="P26" s="134"/>
      <c r="Q26" s="134"/>
      <c r="R26" s="134"/>
      <c r="S26" s="134"/>
      <c r="T26" s="134"/>
      <c r="U26" s="134"/>
      <c r="V26" s="134"/>
      <c r="W26" s="134"/>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4"/>
      <c r="BF26" s="184"/>
      <c r="BG26" s="185"/>
    </row>
    <row r="27" spans="1:59" ht="13.5" customHeight="1" x14ac:dyDescent="0.15">
      <c r="A27" s="180"/>
      <c r="B27" s="134"/>
      <c r="C27" s="134"/>
      <c r="D27" s="170"/>
      <c r="E27" s="170"/>
      <c r="F27" s="486"/>
      <c r="G27" s="485"/>
      <c r="H27" s="485"/>
      <c r="I27" s="485"/>
      <c r="J27" s="485"/>
      <c r="K27" s="485"/>
      <c r="L27" s="485"/>
      <c r="M27" s="485"/>
      <c r="N27" s="485"/>
      <c r="O27" s="485"/>
      <c r="P27" s="485"/>
      <c r="Q27" s="485"/>
      <c r="R27" s="485"/>
      <c r="S27" s="485"/>
      <c r="T27" s="485"/>
      <c r="U27" s="485"/>
      <c r="V27" s="485"/>
      <c r="W27" s="485"/>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4"/>
      <c r="BF27" s="184"/>
      <c r="BG27" s="185"/>
    </row>
    <row r="28" spans="1:59" ht="13.5" customHeight="1" x14ac:dyDescent="0.15">
      <c r="A28" s="180"/>
      <c r="B28" s="134"/>
      <c r="C28" s="134"/>
      <c r="D28" s="170"/>
      <c r="E28" s="170"/>
      <c r="F28" s="485"/>
      <c r="G28" s="485"/>
      <c r="H28" s="485"/>
      <c r="I28" s="485"/>
      <c r="J28" s="485"/>
      <c r="K28" s="485"/>
      <c r="L28" s="485"/>
      <c r="M28" s="485"/>
      <c r="N28" s="485"/>
      <c r="O28" s="485"/>
      <c r="P28" s="485"/>
      <c r="Q28" s="485"/>
      <c r="R28" s="485"/>
      <c r="S28" s="485"/>
      <c r="T28" s="485"/>
      <c r="U28" s="485"/>
      <c r="V28" s="485"/>
      <c r="W28" s="485"/>
      <c r="X28" s="161"/>
      <c r="Y28" s="161"/>
      <c r="Z28" s="161"/>
      <c r="AA28" s="161"/>
      <c r="AB28" s="161"/>
      <c r="AC28" s="161"/>
      <c r="AD28" s="161"/>
      <c r="AE28" s="161"/>
      <c r="AF28" s="161"/>
      <c r="AG28" s="161"/>
      <c r="AH28" s="161"/>
      <c r="AI28" s="161"/>
      <c r="AJ28" s="161"/>
      <c r="AK28" s="187"/>
      <c r="AL28" s="187"/>
      <c r="AM28" s="187"/>
      <c r="AN28" s="187"/>
      <c r="AO28" s="187"/>
      <c r="AP28" s="187"/>
      <c r="AQ28" s="187"/>
      <c r="AR28" s="187"/>
      <c r="AS28" s="187"/>
      <c r="AT28" s="187"/>
      <c r="AU28" s="184"/>
      <c r="AV28" s="184"/>
      <c r="AW28" s="184"/>
      <c r="AX28" s="184"/>
      <c r="AY28" s="184"/>
      <c r="AZ28" s="184"/>
      <c r="BA28" s="184"/>
      <c r="BB28" s="184"/>
      <c r="BC28" s="184"/>
      <c r="BD28" s="184"/>
      <c r="BE28" s="184"/>
      <c r="BF28" s="184"/>
      <c r="BG28" s="185"/>
    </row>
    <row r="29" spans="1:59" ht="13.5" customHeight="1" x14ac:dyDescent="0.15">
      <c r="A29" s="188"/>
      <c r="B29" s="189"/>
      <c r="C29" s="189"/>
      <c r="D29" s="189"/>
      <c r="E29" s="189"/>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86"/>
      <c r="AL29" s="186"/>
      <c r="AM29" s="186"/>
      <c r="AN29" s="186"/>
      <c r="AO29" s="186"/>
      <c r="AP29" s="186"/>
      <c r="AQ29" s="186"/>
      <c r="AR29" s="186"/>
      <c r="AS29" s="186"/>
      <c r="AT29" s="186"/>
      <c r="AU29" s="190"/>
      <c r="AV29" s="191"/>
      <c r="AW29" s="191"/>
      <c r="AX29" s="191"/>
      <c r="AY29" s="191"/>
      <c r="AZ29" s="190"/>
      <c r="BA29" s="190"/>
      <c r="BB29" s="190"/>
      <c r="BC29" s="190"/>
      <c r="BD29" s="190"/>
      <c r="BE29" s="190"/>
      <c r="BF29" s="190"/>
      <c r="BG29" s="185"/>
    </row>
    <row r="30" spans="1:59" ht="13.5" customHeight="1" x14ac:dyDescent="0.15">
      <c r="A30" s="188"/>
      <c r="B30" s="189"/>
      <c r="C30" s="189"/>
      <c r="D30" s="189"/>
      <c r="E30" s="134"/>
      <c r="F30" s="134"/>
      <c r="G30" s="134"/>
      <c r="H30" s="134"/>
      <c r="I30" s="134"/>
      <c r="J30" s="134"/>
      <c r="K30" s="134"/>
      <c r="L30" s="134"/>
      <c r="M30" s="134"/>
      <c r="N30" s="134"/>
      <c r="O30" s="134"/>
      <c r="P30" s="134"/>
      <c r="Q30" s="134"/>
      <c r="R30" s="134"/>
      <c r="S30" s="134"/>
      <c r="T30" s="134"/>
      <c r="U30" s="134"/>
      <c r="V30" s="134"/>
      <c r="W30" s="134"/>
      <c r="X30" s="172"/>
      <c r="Y30" s="172"/>
      <c r="Z30" s="172"/>
      <c r="AA30" s="172"/>
      <c r="AB30" s="172"/>
      <c r="AC30" s="172"/>
      <c r="AD30" s="134"/>
      <c r="AE30" s="134"/>
      <c r="AF30" s="134"/>
      <c r="AG30" s="134"/>
      <c r="AH30" s="134"/>
      <c r="AI30" s="134"/>
      <c r="AJ30" s="134"/>
      <c r="AK30" s="134"/>
      <c r="AL30" s="134"/>
      <c r="AM30" s="487" t="s">
        <v>72</v>
      </c>
      <c r="AN30" s="488"/>
      <c r="AO30" s="488"/>
      <c r="AP30" s="488"/>
      <c r="AQ30" s="488"/>
      <c r="AR30" s="488"/>
      <c r="AS30" s="488"/>
      <c r="AT30" s="488"/>
      <c r="AU30" s="488"/>
      <c r="AV30" s="488"/>
      <c r="AW30" s="488"/>
      <c r="AX30" s="488"/>
      <c r="AY30" s="488"/>
      <c r="AZ30" s="488"/>
      <c r="BA30" s="488"/>
      <c r="BB30" s="488"/>
      <c r="BC30" s="488"/>
      <c r="BD30" s="488"/>
      <c r="BE30" s="488"/>
      <c r="BF30" s="172"/>
      <c r="BG30" s="185"/>
    </row>
    <row r="31" spans="1:59" ht="13.5" customHeight="1" x14ac:dyDescent="0.15">
      <c r="A31" s="180"/>
      <c r="B31" s="161"/>
      <c r="C31" s="161"/>
      <c r="D31" s="172"/>
      <c r="E31" s="172"/>
      <c r="F31" s="134"/>
      <c r="G31" s="134"/>
      <c r="H31" s="134"/>
      <c r="I31" s="134"/>
      <c r="J31" s="134"/>
      <c r="K31" s="134"/>
      <c r="L31" s="134"/>
      <c r="M31" s="134"/>
      <c r="N31" s="134"/>
      <c r="O31" s="134"/>
      <c r="P31" s="134"/>
      <c r="Q31" s="134"/>
      <c r="R31" s="134"/>
      <c r="S31" s="134"/>
      <c r="T31" s="134"/>
      <c r="U31" s="134"/>
      <c r="V31" s="134"/>
      <c r="W31" s="134"/>
      <c r="X31" s="172"/>
      <c r="Y31" s="172"/>
      <c r="Z31" s="172"/>
      <c r="AA31" s="172"/>
      <c r="AB31" s="172"/>
      <c r="AC31" s="172"/>
      <c r="AD31" s="134"/>
      <c r="AE31" s="134"/>
      <c r="AF31" s="134"/>
      <c r="AG31" s="134"/>
      <c r="AH31" s="134"/>
      <c r="AI31" s="134"/>
      <c r="AJ31" s="134"/>
      <c r="AK31" s="134"/>
      <c r="AL31" s="134"/>
      <c r="AM31" s="488"/>
      <c r="AN31" s="488"/>
      <c r="AO31" s="488"/>
      <c r="AP31" s="488"/>
      <c r="AQ31" s="488"/>
      <c r="AR31" s="488"/>
      <c r="AS31" s="488"/>
      <c r="AT31" s="488"/>
      <c r="AU31" s="488"/>
      <c r="AV31" s="488"/>
      <c r="AW31" s="488"/>
      <c r="AX31" s="488"/>
      <c r="AY31" s="488"/>
      <c r="AZ31" s="488"/>
      <c r="BA31" s="488"/>
      <c r="BB31" s="488"/>
      <c r="BC31" s="488"/>
      <c r="BD31" s="488"/>
      <c r="BE31" s="488"/>
      <c r="BF31" s="172"/>
      <c r="BG31" s="185"/>
    </row>
    <row r="32" spans="1:59" ht="13.5" customHeight="1" x14ac:dyDescent="0.15">
      <c r="A32" s="180"/>
      <c r="B32" s="172"/>
      <c r="C32" s="172"/>
      <c r="D32" s="172"/>
      <c r="E32" s="172"/>
      <c r="F32" s="172"/>
      <c r="G32" s="172"/>
      <c r="H32" s="172"/>
      <c r="I32" s="172"/>
      <c r="J32" s="172"/>
      <c r="K32" s="134"/>
      <c r="L32" s="19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34"/>
      <c r="AU32" s="134"/>
      <c r="AV32" s="134"/>
      <c r="AW32" s="134"/>
      <c r="AX32" s="134"/>
      <c r="AY32" s="134"/>
      <c r="AZ32" s="134"/>
      <c r="BA32" s="134"/>
      <c r="BB32" s="134"/>
      <c r="BC32" s="134"/>
      <c r="BD32" s="172"/>
      <c r="BE32" s="172"/>
      <c r="BF32" s="172"/>
      <c r="BG32" s="185"/>
    </row>
    <row r="33" spans="1:60" ht="13.5" customHeight="1" x14ac:dyDescent="0.15">
      <c r="A33" s="193"/>
      <c r="B33" s="175"/>
      <c r="C33" s="175"/>
      <c r="D33" s="175"/>
      <c r="E33" s="175"/>
      <c r="F33" s="175"/>
      <c r="G33" s="175"/>
      <c r="H33" s="175"/>
      <c r="I33" s="175"/>
      <c r="J33" s="175"/>
      <c r="K33" s="17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6"/>
    </row>
    <row r="34" spans="1:60" ht="13.5" customHeight="1" x14ac:dyDescent="0.15">
      <c r="A34" s="180"/>
      <c r="B34" s="134"/>
      <c r="C34" s="490" t="s">
        <v>73</v>
      </c>
      <c r="D34" s="490"/>
      <c r="E34" s="490"/>
      <c r="F34" s="490"/>
      <c r="G34" s="490"/>
      <c r="H34" s="490"/>
      <c r="I34" s="197"/>
      <c r="J34" s="198"/>
      <c r="K34" s="179"/>
      <c r="L34" s="179"/>
      <c r="M34" s="199"/>
      <c r="N34" s="199"/>
      <c r="O34" s="492" t="s">
        <v>62</v>
      </c>
      <c r="P34" s="492"/>
      <c r="Q34" s="492">
        <v>5</v>
      </c>
      <c r="R34" s="492"/>
      <c r="S34" s="494" t="s">
        <v>68</v>
      </c>
      <c r="T34" s="494">
        <v>7</v>
      </c>
      <c r="U34" s="494"/>
      <c r="V34" s="494" t="s">
        <v>69</v>
      </c>
      <c r="W34" s="494"/>
      <c r="X34" s="494"/>
      <c r="Y34" s="494" t="s">
        <v>70</v>
      </c>
      <c r="Z34" s="200"/>
      <c r="AA34" s="201"/>
      <c r="AB34" s="201"/>
      <c r="AC34" s="201"/>
      <c r="AD34" s="202"/>
      <c r="AE34" s="203"/>
      <c r="AF34" s="134"/>
      <c r="AG34" s="204"/>
      <c r="AH34" s="204"/>
      <c r="AI34" s="204"/>
      <c r="AJ34" s="204"/>
      <c r="AK34" s="204"/>
      <c r="AL34" s="204"/>
      <c r="AM34" s="204"/>
      <c r="AN34" s="205"/>
      <c r="AO34" s="206"/>
      <c r="AP34" s="207"/>
      <c r="AQ34" s="179"/>
      <c r="AR34" s="179"/>
      <c r="AS34" s="208"/>
      <c r="AT34" s="208"/>
      <c r="AU34" s="208"/>
      <c r="AV34" s="208"/>
      <c r="AW34" s="209"/>
      <c r="AX34" s="209"/>
      <c r="AY34" s="209"/>
      <c r="AZ34" s="209"/>
      <c r="BA34" s="209"/>
      <c r="BB34" s="209"/>
      <c r="BC34" s="209"/>
      <c r="BD34" s="179"/>
      <c r="BE34" s="210"/>
      <c r="BF34" s="210"/>
      <c r="BG34" s="211"/>
    </row>
    <row r="35" spans="1:60" ht="13.5" customHeight="1" x14ac:dyDescent="0.15">
      <c r="A35" s="180"/>
      <c r="B35" s="134"/>
      <c r="C35" s="491"/>
      <c r="D35" s="491"/>
      <c r="E35" s="491"/>
      <c r="F35" s="491"/>
      <c r="G35" s="491"/>
      <c r="H35" s="491"/>
      <c r="I35" s="212"/>
      <c r="J35" s="213"/>
      <c r="K35" s="214"/>
      <c r="L35" s="214"/>
      <c r="M35" s="215"/>
      <c r="N35" s="215"/>
      <c r="O35" s="493"/>
      <c r="P35" s="493"/>
      <c r="Q35" s="493"/>
      <c r="R35" s="493"/>
      <c r="S35" s="495"/>
      <c r="T35" s="495"/>
      <c r="U35" s="495"/>
      <c r="V35" s="495"/>
      <c r="W35" s="495"/>
      <c r="X35" s="495"/>
      <c r="Y35" s="495"/>
      <c r="Z35" s="216"/>
      <c r="AA35" s="217"/>
      <c r="AB35" s="217"/>
      <c r="AC35" s="217"/>
      <c r="AD35" s="218"/>
      <c r="AE35" s="219"/>
      <c r="AF35" s="220"/>
      <c r="AG35" s="496" t="s">
        <v>74</v>
      </c>
      <c r="AH35" s="496"/>
      <c r="AI35" s="496"/>
      <c r="AJ35" s="496"/>
      <c r="AK35" s="496"/>
      <c r="AL35" s="496"/>
      <c r="AM35" s="220"/>
      <c r="AN35" s="221"/>
      <c r="AO35" s="219"/>
      <c r="AP35" s="222"/>
      <c r="AQ35" s="497"/>
      <c r="AR35" s="497"/>
      <c r="AS35" s="497"/>
      <c r="AT35" s="497"/>
      <c r="AU35" s="497"/>
      <c r="AV35" s="497"/>
      <c r="AW35" s="497"/>
      <c r="AX35" s="497"/>
      <c r="AY35" s="497"/>
      <c r="AZ35" s="223"/>
      <c r="BA35" s="489" t="s">
        <v>75</v>
      </c>
      <c r="BB35" s="489"/>
      <c r="BC35" s="224"/>
      <c r="BD35" s="134"/>
      <c r="BE35" s="225"/>
      <c r="BF35" s="225"/>
      <c r="BG35" s="226"/>
    </row>
    <row r="36" spans="1:60" ht="13.5" customHeight="1" x14ac:dyDescent="0.15">
      <c r="A36" s="180"/>
      <c r="B36" s="170"/>
      <c r="C36" s="490" t="s">
        <v>76</v>
      </c>
      <c r="D36" s="490"/>
      <c r="E36" s="490"/>
      <c r="F36" s="490"/>
      <c r="G36" s="490"/>
      <c r="H36" s="490"/>
      <c r="I36" s="227"/>
      <c r="J36" s="228"/>
      <c r="K36" s="229"/>
      <c r="L36" s="229"/>
      <c r="M36" s="230"/>
      <c r="N36" s="230"/>
      <c r="O36" s="492" t="s">
        <v>62</v>
      </c>
      <c r="P36" s="492"/>
      <c r="Q36" s="492">
        <v>6</v>
      </c>
      <c r="R36" s="492"/>
      <c r="S36" s="494" t="s">
        <v>68</v>
      </c>
      <c r="T36" s="494">
        <v>2</v>
      </c>
      <c r="U36" s="494"/>
      <c r="V36" s="494" t="s">
        <v>69</v>
      </c>
      <c r="W36" s="494"/>
      <c r="X36" s="494"/>
      <c r="Y36" s="494" t="s">
        <v>70</v>
      </c>
      <c r="Z36" s="231"/>
      <c r="AA36" s="230"/>
      <c r="AB36" s="230"/>
      <c r="AC36" s="230"/>
      <c r="AD36" s="221"/>
      <c r="AE36" s="186"/>
      <c r="AF36" s="134"/>
      <c r="AG36" s="496"/>
      <c r="AH36" s="496"/>
      <c r="AI36" s="496"/>
      <c r="AJ36" s="496"/>
      <c r="AK36" s="496"/>
      <c r="AL36" s="496"/>
      <c r="AM36" s="220"/>
      <c r="AN36" s="232"/>
      <c r="AO36" s="225"/>
      <c r="AP36" s="225"/>
      <c r="AQ36" s="497"/>
      <c r="AR36" s="497"/>
      <c r="AS36" s="497"/>
      <c r="AT36" s="497"/>
      <c r="AU36" s="497"/>
      <c r="AV36" s="497"/>
      <c r="AW36" s="497"/>
      <c r="AX36" s="497"/>
      <c r="AY36" s="497"/>
      <c r="AZ36" s="223"/>
      <c r="BA36" s="489"/>
      <c r="BB36" s="489"/>
      <c r="BC36" s="224"/>
      <c r="BD36" s="134"/>
      <c r="BE36" s="225"/>
      <c r="BF36" s="225"/>
      <c r="BG36" s="226"/>
    </row>
    <row r="37" spans="1:60" ht="13.5" customHeight="1" x14ac:dyDescent="0.15">
      <c r="A37" s="180"/>
      <c r="B37" s="134"/>
      <c r="C37" s="491"/>
      <c r="D37" s="491"/>
      <c r="E37" s="491"/>
      <c r="F37" s="491"/>
      <c r="G37" s="491"/>
      <c r="H37" s="491"/>
      <c r="I37" s="160"/>
      <c r="J37" s="228"/>
      <c r="K37" s="229"/>
      <c r="L37" s="229"/>
      <c r="M37" s="233"/>
      <c r="N37" s="233"/>
      <c r="O37" s="493"/>
      <c r="P37" s="493"/>
      <c r="Q37" s="493"/>
      <c r="R37" s="493"/>
      <c r="S37" s="495"/>
      <c r="T37" s="495"/>
      <c r="U37" s="495"/>
      <c r="V37" s="495"/>
      <c r="W37" s="495"/>
      <c r="X37" s="495"/>
      <c r="Y37" s="495"/>
      <c r="Z37" s="216"/>
      <c r="AA37" s="233"/>
      <c r="AB37" s="233"/>
      <c r="AC37" s="233"/>
      <c r="AD37" s="221"/>
      <c r="AE37" s="186"/>
      <c r="AF37" s="234"/>
      <c r="AG37" s="234"/>
      <c r="AH37" s="234"/>
      <c r="AI37" s="234"/>
      <c r="AJ37" s="234"/>
      <c r="AK37" s="234"/>
      <c r="AL37" s="234"/>
      <c r="AM37" s="234"/>
      <c r="AN37" s="232"/>
      <c r="AO37" s="225"/>
      <c r="AP37" s="225"/>
      <c r="AQ37" s="134"/>
      <c r="AR37" s="134"/>
      <c r="AS37" s="235"/>
      <c r="AT37" s="235"/>
      <c r="AU37" s="235"/>
      <c r="AV37" s="235"/>
      <c r="AW37" s="236"/>
      <c r="AX37" s="236"/>
      <c r="AY37" s="236"/>
      <c r="AZ37" s="236"/>
      <c r="BA37" s="236"/>
      <c r="BB37" s="236"/>
      <c r="BC37" s="236"/>
      <c r="BD37" s="134"/>
      <c r="BE37" s="225"/>
      <c r="BF37" s="225"/>
      <c r="BG37" s="226"/>
    </row>
    <row r="38" spans="1:60" ht="13.5" customHeight="1" x14ac:dyDescent="0.15">
      <c r="A38" s="237"/>
      <c r="B38" s="179"/>
      <c r="C38" s="179"/>
      <c r="D38" s="238"/>
      <c r="E38" s="179"/>
      <c r="F38" s="179"/>
      <c r="G38" s="179"/>
      <c r="H38" s="179"/>
      <c r="I38" s="197"/>
      <c r="J38" s="239"/>
      <c r="K38" s="240"/>
      <c r="L38" s="240"/>
      <c r="M38" s="240"/>
      <c r="N38" s="240"/>
      <c r="O38" s="497"/>
      <c r="P38" s="497"/>
      <c r="Q38" s="497"/>
      <c r="R38" s="497"/>
      <c r="S38" s="497"/>
      <c r="T38" s="497"/>
      <c r="U38" s="497"/>
      <c r="V38" s="497"/>
      <c r="W38" s="497"/>
      <c r="X38" s="223"/>
      <c r="Y38" s="489" t="s">
        <v>75</v>
      </c>
      <c r="Z38" s="489"/>
      <c r="AA38" s="241"/>
      <c r="AB38" s="242"/>
      <c r="AC38" s="242"/>
      <c r="AD38" s="205"/>
      <c r="AE38" s="203"/>
      <c r="AF38" s="243"/>
      <c r="AG38" s="243"/>
      <c r="AH38" s="243"/>
      <c r="AI38" s="243"/>
      <c r="AJ38" s="243"/>
      <c r="AK38" s="243"/>
      <c r="AL38" s="243"/>
      <c r="AM38" s="243"/>
      <c r="AN38" s="205"/>
      <c r="AO38" s="203"/>
      <c r="AP38" s="243"/>
      <c r="AQ38" s="243"/>
      <c r="AR38" s="243"/>
      <c r="AS38" s="243"/>
      <c r="AT38" s="243"/>
      <c r="AU38" s="243"/>
      <c r="AV38" s="243"/>
      <c r="AW38" s="243"/>
      <c r="AX38" s="243"/>
      <c r="AY38" s="243"/>
      <c r="AZ38" s="243"/>
      <c r="BA38" s="243"/>
      <c r="BB38" s="243"/>
      <c r="BC38" s="243"/>
      <c r="BD38" s="243"/>
      <c r="BE38" s="243"/>
      <c r="BF38" s="243"/>
      <c r="BG38" s="244"/>
    </row>
    <row r="39" spans="1:60" ht="13.5" customHeight="1" x14ac:dyDescent="0.15">
      <c r="A39" s="180"/>
      <c r="B39" s="134"/>
      <c r="C39" s="476"/>
      <c r="D39" s="476"/>
      <c r="E39" s="476"/>
      <c r="F39" s="476"/>
      <c r="G39" s="476"/>
      <c r="H39" s="499"/>
      <c r="I39" s="227"/>
      <c r="J39" s="228"/>
      <c r="K39" s="229"/>
      <c r="L39" s="229"/>
      <c r="M39" s="229"/>
      <c r="N39" s="229"/>
      <c r="O39" s="497"/>
      <c r="P39" s="497"/>
      <c r="Q39" s="497"/>
      <c r="R39" s="497"/>
      <c r="S39" s="497"/>
      <c r="T39" s="497"/>
      <c r="U39" s="497"/>
      <c r="V39" s="497"/>
      <c r="W39" s="497"/>
      <c r="X39" s="223"/>
      <c r="Y39" s="489"/>
      <c r="Z39" s="489"/>
      <c r="AA39" s="242"/>
      <c r="AB39" s="242"/>
      <c r="AC39" s="242"/>
      <c r="AD39" s="221"/>
      <c r="AE39" s="225"/>
      <c r="AF39" s="134"/>
      <c r="AG39" s="496" t="s">
        <v>77</v>
      </c>
      <c r="AH39" s="496"/>
      <c r="AI39" s="496"/>
      <c r="AJ39" s="496"/>
      <c r="AK39" s="496"/>
      <c r="AL39" s="496"/>
      <c r="AM39" s="220"/>
      <c r="AN39" s="221"/>
      <c r="AO39" s="225"/>
      <c r="AP39" s="503"/>
      <c r="AQ39" s="503"/>
      <c r="AR39" s="503"/>
      <c r="AS39" s="503"/>
      <c r="AT39" s="503"/>
      <c r="AU39" s="503"/>
      <c r="AV39" s="503"/>
      <c r="AW39" s="503"/>
      <c r="AX39" s="503"/>
      <c r="AY39" s="503"/>
      <c r="AZ39" s="503"/>
      <c r="BA39" s="503"/>
      <c r="BB39" s="503"/>
      <c r="BC39" s="503"/>
      <c r="BD39" s="503"/>
      <c r="BE39" s="503"/>
      <c r="BF39" s="503"/>
      <c r="BG39" s="245"/>
    </row>
    <row r="40" spans="1:60" ht="13.5" customHeight="1" x14ac:dyDescent="0.15">
      <c r="A40" s="180"/>
      <c r="B40" s="170"/>
      <c r="C40" s="476"/>
      <c r="D40" s="476"/>
      <c r="E40" s="476"/>
      <c r="F40" s="476"/>
      <c r="G40" s="476"/>
      <c r="H40" s="499"/>
      <c r="I40" s="227"/>
      <c r="J40" s="228"/>
      <c r="K40" s="229"/>
      <c r="L40" s="229"/>
      <c r="M40" s="229"/>
      <c r="N40" s="229"/>
      <c r="O40" s="504"/>
      <c r="P40" s="505"/>
      <c r="Q40" s="505"/>
      <c r="R40" s="505"/>
      <c r="S40" s="505"/>
      <c r="T40" s="505"/>
      <c r="U40" s="505"/>
      <c r="V40" s="505"/>
      <c r="W40" s="505"/>
      <c r="X40" s="223"/>
      <c r="Y40" s="489" t="s">
        <v>75</v>
      </c>
      <c r="Z40" s="489"/>
      <c r="AA40" s="242"/>
      <c r="AB40" s="242"/>
      <c r="AC40" s="242"/>
      <c r="AD40" s="221"/>
      <c r="AE40" s="225"/>
      <c r="AF40" s="220"/>
      <c r="AG40" s="496"/>
      <c r="AH40" s="496"/>
      <c r="AI40" s="496"/>
      <c r="AJ40" s="496"/>
      <c r="AK40" s="496"/>
      <c r="AL40" s="496"/>
      <c r="AM40" s="220"/>
      <c r="AN40" s="221"/>
      <c r="AO40" s="225"/>
      <c r="AP40" s="503"/>
      <c r="AQ40" s="503"/>
      <c r="AR40" s="503"/>
      <c r="AS40" s="503"/>
      <c r="AT40" s="503"/>
      <c r="AU40" s="503"/>
      <c r="AV40" s="503"/>
      <c r="AW40" s="503"/>
      <c r="AX40" s="503"/>
      <c r="AY40" s="503"/>
      <c r="AZ40" s="503"/>
      <c r="BA40" s="503"/>
      <c r="BB40" s="503"/>
      <c r="BC40" s="503"/>
      <c r="BD40" s="503"/>
      <c r="BE40" s="503"/>
      <c r="BF40" s="503"/>
      <c r="BG40" s="245"/>
    </row>
    <row r="41" spans="1:60" ht="13.5" customHeight="1" x14ac:dyDescent="0.15">
      <c r="A41" s="246"/>
      <c r="B41" s="146"/>
      <c r="C41" s="146"/>
      <c r="D41" s="247"/>
      <c r="E41" s="247"/>
      <c r="F41" s="247"/>
      <c r="G41" s="247"/>
      <c r="H41" s="247"/>
      <c r="I41" s="248"/>
      <c r="J41" s="249"/>
      <c r="K41" s="250"/>
      <c r="L41" s="250"/>
      <c r="M41" s="250"/>
      <c r="N41" s="250"/>
      <c r="O41" s="506"/>
      <c r="P41" s="506"/>
      <c r="Q41" s="506"/>
      <c r="R41" s="506"/>
      <c r="S41" s="506"/>
      <c r="T41" s="506"/>
      <c r="U41" s="506"/>
      <c r="V41" s="506"/>
      <c r="W41" s="506"/>
      <c r="X41" s="251"/>
      <c r="Y41" s="507"/>
      <c r="Z41" s="507"/>
      <c r="AA41" s="252"/>
      <c r="AB41" s="252"/>
      <c r="AC41" s="252"/>
      <c r="AD41" s="253"/>
      <c r="AE41" s="254"/>
      <c r="AF41" s="254"/>
      <c r="AG41" s="254"/>
      <c r="AH41" s="254"/>
      <c r="AI41" s="254"/>
      <c r="AJ41" s="254"/>
      <c r="AK41" s="254"/>
      <c r="AL41" s="254"/>
      <c r="AM41" s="254"/>
      <c r="AN41" s="253"/>
      <c r="AO41" s="254"/>
      <c r="AP41" s="255"/>
      <c r="AQ41" s="255"/>
      <c r="AR41" s="255"/>
      <c r="AS41" s="255"/>
      <c r="AT41" s="255"/>
      <c r="AU41" s="255"/>
      <c r="AV41" s="255"/>
      <c r="AW41" s="255"/>
      <c r="AX41" s="255"/>
      <c r="AY41" s="255"/>
      <c r="AZ41" s="255"/>
      <c r="BA41" s="255"/>
      <c r="BB41" s="255"/>
      <c r="BC41" s="255"/>
      <c r="BD41" s="255"/>
      <c r="BE41" s="255"/>
      <c r="BF41" s="255"/>
      <c r="BG41" s="256"/>
    </row>
    <row r="42" spans="1:60" ht="13.5" customHeight="1" x14ac:dyDescent="0.15">
      <c r="A42" s="153"/>
      <c r="B42" s="153"/>
      <c r="C42" s="153"/>
      <c r="D42" s="156"/>
      <c r="E42" s="156"/>
      <c r="F42" s="156"/>
      <c r="G42" s="156"/>
      <c r="H42" s="156"/>
      <c r="I42" s="156"/>
      <c r="J42" s="156"/>
      <c r="K42" s="156"/>
      <c r="L42" s="156"/>
      <c r="M42" s="156"/>
      <c r="N42" s="156"/>
      <c r="O42" s="156"/>
      <c r="P42" s="156"/>
      <c r="Q42" s="270"/>
      <c r="R42" s="270"/>
      <c r="S42" s="229"/>
      <c r="T42" s="229"/>
      <c r="U42" s="229"/>
      <c r="V42" s="257"/>
      <c r="W42" s="257"/>
      <c r="X42" s="257"/>
      <c r="Y42" s="257"/>
      <c r="Z42" s="257"/>
      <c r="AA42" s="257"/>
      <c r="AB42" s="257"/>
      <c r="AC42" s="257"/>
      <c r="AD42" s="257"/>
      <c r="AE42" s="223"/>
      <c r="AF42" s="231"/>
      <c r="AG42" s="231"/>
      <c r="AH42" s="242"/>
      <c r="AI42" s="242"/>
      <c r="AJ42" s="242"/>
      <c r="AK42" s="225"/>
      <c r="AL42" s="225"/>
      <c r="AM42" s="225"/>
      <c r="AN42" s="225"/>
      <c r="AO42" s="225"/>
      <c r="AP42" s="225"/>
      <c r="AQ42" s="225"/>
      <c r="AR42" s="225"/>
      <c r="AS42" s="225"/>
      <c r="AT42" s="225"/>
      <c r="AU42" s="225"/>
      <c r="AV42" s="225"/>
      <c r="AW42" s="258"/>
      <c r="AX42" s="258"/>
      <c r="AY42" s="258"/>
      <c r="AZ42" s="258"/>
      <c r="BA42" s="258"/>
      <c r="BB42" s="258"/>
      <c r="BC42" s="258"/>
      <c r="BD42" s="258"/>
      <c r="BE42" s="258"/>
      <c r="BF42" s="258"/>
      <c r="BG42" s="258"/>
      <c r="BH42" s="258"/>
    </row>
    <row r="43" spans="1:60" ht="13.5" customHeight="1" x14ac:dyDescent="0.15">
      <c r="A43" s="161"/>
      <c r="B43" s="161"/>
      <c r="C43" s="161"/>
      <c r="D43" s="161"/>
      <c r="E43" s="161"/>
      <c r="F43" s="161"/>
      <c r="G43" s="161"/>
      <c r="H43" s="161"/>
      <c r="I43" s="161"/>
      <c r="J43" s="161"/>
      <c r="K43" s="161"/>
      <c r="L43" s="161"/>
      <c r="M43" s="161"/>
      <c r="N43" s="161"/>
      <c r="O43" s="161"/>
      <c r="P43" s="161"/>
      <c r="Q43" s="229"/>
      <c r="R43" s="229"/>
      <c r="S43" s="229"/>
      <c r="T43" s="229"/>
      <c r="U43" s="229"/>
      <c r="V43" s="257"/>
      <c r="W43" s="257"/>
      <c r="X43" s="257"/>
      <c r="Y43" s="257"/>
      <c r="Z43" s="257"/>
      <c r="AA43" s="257"/>
      <c r="AB43" s="257"/>
      <c r="AC43" s="257"/>
      <c r="AD43" s="257"/>
      <c r="AE43" s="223"/>
      <c r="AF43" s="231"/>
      <c r="AG43" s="231"/>
      <c r="AH43" s="242"/>
      <c r="AI43" s="242"/>
      <c r="AJ43" s="242"/>
      <c r="AK43" s="225"/>
      <c r="AL43" s="225"/>
      <c r="AM43" s="225"/>
      <c r="AN43" s="225"/>
      <c r="AO43" s="225"/>
      <c r="AP43" s="225"/>
      <c r="AQ43" s="225"/>
      <c r="AR43" s="225"/>
      <c r="AS43" s="225"/>
      <c r="AT43" s="225"/>
      <c r="AU43" s="225"/>
      <c r="AV43" s="225"/>
      <c r="AW43" s="258"/>
      <c r="AX43" s="258"/>
      <c r="AY43" s="258"/>
      <c r="AZ43" s="258"/>
      <c r="BA43" s="258"/>
      <c r="BB43" s="258"/>
      <c r="BC43" s="258"/>
      <c r="BD43" s="258"/>
      <c r="BE43" s="258"/>
      <c r="BF43" s="258"/>
      <c r="BG43" s="258"/>
      <c r="BH43" s="258"/>
    </row>
    <row r="44" spans="1:60" ht="13.5" customHeight="1" x14ac:dyDescent="0.15">
      <c r="A44" s="161"/>
      <c r="B44" s="161"/>
      <c r="C44" s="161"/>
      <c r="D44" s="161"/>
      <c r="E44" s="161"/>
      <c r="F44" s="161"/>
      <c r="G44" s="161"/>
      <c r="H44" s="161"/>
      <c r="I44" s="161"/>
      <c r="J44" s="161"/>
      <c r="K44" s="161"/>
      <c r="L44" s="161"/>
      <c r="M44" s="161"/>
      <c r="N44" s="161"/>
      <c r="O44" s="161"/>
      <c r="P44" s="161"/>
      <c r="Q44" s="229"/>
      <c r="R44" s="229"/>
      <c r="S44" s="229"/>
      <c r="T44" s="229"/>
      <c r="U44" s="229"/>
      <c r="V44" s="257"/>
      <c r="W44" s="257"/>
      <c r="X44" s="257"/>
      <c r="Y44" s="257"/>
      <c r="Z44" s="257"/>
      <c r="AA44" s="257"/>
      <c r="AB44" s="257"/>
      <c r="AC44" s="257"/>
      <c r="AD44" s="257"/>
      <c r="AE44" s="223"/>
      <c r="AF44" s="231"/>
      <c r="AG44" s="231"/>
      <c r="AH44" s="242"/>
      <c r="AI44" s="242"/>
      <c r="AJ44" s="242"/>
      <c r="AK44" s="225"/>
      <c r="AL44" s="225"/>
      <c r="AM44" s="225"/>
      <c r="AN44" s="225"/>
      <c r="AO44" s="225"/>
      <c r="AP44" s="225"/>
      <c r="AQ44" s="225"/>
      <c r="AR44" s="225"/>
      <c r="AS44" s="225"/>
      <c r="AT44" s="225"/>
      <c r="AU44" s="225"/>
      <c r="AV44" s="225"/>
      <c r="AW44" s="258"/>
      <c r="AX44" s="258"/>
      <c r="AY44" s="258"/>
      <c r="AZ44" s="258"/>
      <c r="BA44" s="258"/>
      <c r="BB44" s="258"/>
      <c r="BC44" s="258"/>
      <c r="BD44" s="258"/>
      <c r="BE44" s="258"/>
      <c r="BF44" s="258"/>
      <c r="BG44" s="258"/>
      <c r="BH44" s="258"/>
    </row>
    <row r="45" spans="1:60" ht="13.5" customHeight="1" x14ac:dyDescent="0.15">
      <c r="A45" s="134"/>
      <c r="B45" s="134"/>
      <c r="C45" s="134"/>
      <c r="D45" s="161"/>
      <c r="E45" s="161"/>
      <c r="F45" s="161"/>
      <c r="G45" s="161"/>
      <c r="H45" s="161"/>
      <c r="I45" s="161"/>
      <c r="J45" s="161"/>
      <c r="K45" s="161"/>
      <c r="L45" s="161"/>
      <c r="M45" s="161"/>
      <c r="N45" s="161"/>
      <c r="O45" s="161"/>
      <c r="P45" s="161"/>
      <c r="Q45" s="229"/>
      <c r="R45" s="229"/>
      <c r="S45" s="229"/>
      <c r="T45" s="229"/>
      <c r="U45" s="229"/>
      <c r="V45" s="257"/>
      <c r="W45" s="257"/>
      <c r="X45" s="257"/>
      <c r="Y45" s="257"/>
      <c r="Z45" s="257"/>
      <c r="AA45" s="257"/>
      <c r="AB45" s="257"/>
      <c r="AC45" s="257"/>
      <c r="AD45" s="257"/>
      <c r="AE45" s="223"/>
      <c r="AF45" s="231"/>
      <c r="AG45" s="231"/>
      <c r="AH45" s="242"/>
      <c r="AI45" s="242"/>
      <c r="AJ45" s="242"/>
      <c r="AK45" s="225"/>
      <c r="AL45" s="225"/>
      <c r="AM45" s="225"/>
      <c r="AN45" s="225"/>
      <c r="AO45" s="225"/>
      <c r="AP45" s="225"/>
      <c r="AQ45" s="225"/>
      <c r="AR45" s="225"/>
      <c r="AS45" s="225"/>
      <c r="AT45" s="225"/>
      <c r="AU45" s="225"/>
      <c r="AV45" s="225"/>
      <c r="AW45" s="258"/>
      <c r="AX45" s="258"/>
      <c r="AY45" s="258"/>
      <c r="AZ45" s="258"/>
      <c r="BA45" s="258"/>
      <c r="BB45" s="258"/>
      <c r="BC45" s="258"/>
      <c r="BD45" s="258"/>
      <c r="BE45" s="258"/>
      <c r="BF45" s="258"/>
      <c r="BG45" s="258"/>
      <c r="BH45" s="258"/>
    </row>
    <row r="46" spans="1:60" ht="13.5" customHeight="1" x14ac:dyDescent="0.15">
      <c r="A46" s="134"/>
      <c r="B46" s="134"/>
      <c r="C46" s="134"/>
      <c r="D46" s="161"/>
      <c r="E46" s="161"/>
      <c r="F46" s="161"/>
      <c r="G46" s="161"/>
      <c r="H46" s="161"/>
      <c r="I46" s="161"/>
      <c r="J46" s="161"/>
      <c r="K46" s="161"/>
      <c r="L46" s="161"/>
      <c r="M46" s="161"/>
      <c r="N46" s="161"/>
      <c r="O46" s="161"/>
      <c r="P46" s="161"/>
      <c r="Q46" s="229"/>
      <c r="R46" s="229"/>
      <c r="S46" s="229"/>
      <c r="T46" s="229"/>
      <c r="U46" s="229"/>
      <c r="V46" s="257"/>
      <c r="W46" s="257"/>
      <c r="X46" s="257"/>
      <c r="Y46" s="257"/>
      <c r="Z46" s="257"/>
      <c r="AA46" s="257"/>
      <c r="AB46" s="257"/>
      <c r="AC46" s="257"/>
      <c r="AD46" s="257"/>
      <c r="AE46" s="223"/>
      <c r="AF46" s="231"/>
      <c r="AG46" s="231"/>
      <c r="AH46" s="242"/>
      <c r="AI46" s="242"/>
      <c r="AJ46" s="242"/>
      <c r="AK46" s="225"/>
      <c r="AL46" s="225"/>
      <c r="AM46" s="225"/>
      <c r="AN46" s="225"/>
      <c r="AO46" s="225"/>
      <c r="AP46" s="225"/>
      <c r="AQ46" s="225"/>
      <c r="AR46" s="225"/>
      <c r="AS46" s="225"/>
      <c r="AT46" s="225"/>
      <c r="AU46" s="225"/>
      <c r="AV46" s="225"/>
      <c r="AW46" s="258"/>
      <c r="AX46" s="258"/>
      <c r="AY46" s="258"/>
      <c r="AZ46" s="258"/>
      <c r="BA46" s="258"/>
      <c r="BB46" s="258"/>
      <c r="BC46" s="258"/>
      <c r="BD46" s="258"/>
      <c r="BE46" s="258"/>
      <c r="BF46" s="258"/>
      <c r="BG46" s="258"/>
      <c r="BH46" s="258"/>
    </row>
    <row r="47" spans="1:60" ht="13.5" customHeight="1" x14ac:dyDescent="0.15">
      <c r="A47" s="134"/>
      <c r="B47" s="134"/>
      <c r="C47" s="134"/>
      <c r="D47" s="161"/>
      <c r="E47" s="161"/>
      <c r="F47" s="161"/>
      <c r="G47" s="161"/>
      <c r="H47" s="161"/>
      <c r="I47" s="161"/>
      <c r="J47" s="161"/>
      <c r="K47" s="161"/>
      <c r="L47" s="161"/>
      <c r="M47" s="161"/>
      <c r="N47" s="161"/>
      <c r="O47" s="161"/>
      <c r="P47" s="161"/>
      <c r="Q47" s="229"/>
      <c r="R47" s="229"/>
      <c r="S47" s="229"/>
      <c r="T47" s="229"/>
      <c r="U47" s="229"/>
      <c r="V47" s="257"/>
      <c r="W47" s="257"/>
      <c r="X47" s="257"/>
      <c r="Y47" s="257"/>
      <c r="Z47" s="257"/>
      <c r="AA47" s="257"/>
      <c r="AB47" s="257"/>
      <c r="AC47" s="257"/>
      <c r="AD47" s="257"/>
      <c r="AE47" s="223"/>
      <c r="AF47" s="231"/>
      <c r="AG47" s="231"/>
      <c r="AH47" s="242"/>
      <c r="AI47" s="242"/>
      <c r="AJ47" s="242"/>
      <c r="AK47" s="225"/>
      <c r="AL47" s="225"/>
      <c r="AM47" s="225"/>
      <c r="AN47" s="225"/>
      <c r="AO47" s="225"/>
      <c r="AP47" s="225"/>
      <c r="AQ47" s="225"/>
      <c r="AR47" s="225"/>
      <c r="AS47" s="225"/>
      <c r="AT47" s="225"/>
      <c r="AU47" s="225"/>
      <c r="AV47" s="225"/>
      <c r="AW47" s="258"/>
      <c r="AX47" s="258"/>
      <c r="AY47" s="258"/>
      <c r="AZ47" s="258"/>
      <c r="BA47" s="258"/>
      <c r="BB47" s="258"/>
      <c r="BC47" s="258"/>
      <c r="BD47" s="258"/>
      <c r="BE47" s="258"/>
      <c r="BF47" s="258"/>
      <c r="BG47" s="258"/>
      <c r="BH47" s="258"/>
    </row>
    <row r="48" spans="1:60" ht="13.5" customHeight="1" x14ac:dyDescent="0.15">
      <c r="A48" s="500" t="s">
        <v>78</v>
      </c>
      <c r="B48" s="501"/>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1"/>
      <c r="AP48" s="501"/>
      <c r="AQ48" s="501"/>
      <c r="AR48" s="501"/>
      <c r="AS48" s="501"/>
      <c r="AT48" s="501"/>
      <c r="AU48" s="501"/>
      <c r="AV48" s="501"/>
      <c r="AW48" s="501"/>
      <c r="AX48" s="501"/>
      <c r="AY48" s="501"/>
      <c r="AZ48" s="501"/>
      <c r="BA48" s="501"/>
      <c r="BB48" s="501"/>
      <c r="BC48" s="501"/>
      <c r="BD48" s="501"/>
      <c r="BE48" s="501"/>
      <c r="BF48" s="501"/>
      <c r="BG48" s="502"/>
      <c r="BH48" s="134"/>
    </row>
    <row r="49" spans="1:60" ht="13.5" customHeight="1" x14ac:dyDescent="0.15">
      <c r="A49" s="259"/>
      <c r="B49" s="184"/>
      <c r="C49" s="184"/>
      <c r="D49" s="184"/>
      <c r="E49" s="184"/>
      <c r="F49" s="184"/>
      <c r="G49" s="184"/>
      <c r="H49" s="184"/>
      <c r="I49" s="184"/>
      <c r="J49" s="184"/>
      <c r="K49" s="184"/>
      <c r="L49" s="184"/>
      <c r="M49" s="184"/>
      <c r="N49" s="184"/>
      <c r="O49" s="184"/>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184"/>
      <c r="BD49" s="184"/>
      <c r="BE49" s="134"/>
      <c r="BF49" s="134"/>
      <c r="BG49" s="141"/>
      <c r="BH49" s="134"/>
    </row>
    <row r="50" spans="1:60" ht="13.5" customHeight="1" x14ac:dyDescent="0.15">
      <c r="A50" s="259"/>
      <c r="B50" s="184"/>
      <c r="C50" s="184"/>
      <c r="D50" s="184"/>
      <c r="E50" s="184"/>
      <c r="F50" s="184"/>
      <c r="G50" s="184"/>
      <c r="H50" s="184"/>
      <c r="I50" s="184"/>
      <c r="J50" s="184"/>
      <c r="K50" s="184"/>
      <c r="L50" s="184"/>
      <c r="M50" s="184"/>
      <c r="N50" s="184"/>
      <c r="O50" s="184"/>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184"/>
      <c r="BD50" s="184"/>
      <c r="BE50" s="134"/>
      <c r="BF50" s="134"/>
      <c r="BG50" s="141"/>
      <c r="BH50" s="134"/>
    </row>
    <row r="51" spans="1:60" ht="13.5" customHeight="1" x14ac:dyDescent="0.15">
      <c r="A51" s="259"/>
      <c r="B51" s="184"/>
      <c r="C51" s="184"/>
      <c r="D51" s="184"/>
      <c r="E51" s="184"/>
      <c r="F51" s="184"/>
      <c r="G51" s="184"/>
      <c r="H51" s="184"/>
      <c r="I51" s="184"/>
      <c r="J51" s="184"/>
      <c r="K51" s="184"/>
      <c r="L51" s="184"/>
      <c r="M51" s="184"/>
      <c r="N51" s="184"/>
      <c r="O51" s="508"/>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260"/>
      <c r="AN51" s="260"/>
      <c r="AO51" s="260"/>
      <c r="AP51" s="260"/>
      <c r="AQ51" s="260"/>
      <c r="AR51" s="260"/>
      <c r="AS51" s="260"/>
      <c r="AT51" s="260"/>
      <c r="AU51" s="260"/>
      <c r="AV51" s="260"/>
      <c r="AW51" s="260"/>
      <c r="AX51" s="260"/>
      <c r="AY51" s="260"/>
      <c r="AZ51" s="260"/>
      <c r="BA51" s="260"/>
      <c r="BB51" s="260"/>
      <c r="BC51" s="184"/>
      <c r="BD51" s="184"/>
      <c r="BE51" s="134"/>
      <c r="BF51" s="134"/>
      <c r="BG51" s="141"/>
      <c r="BH51" s="134"/>
    </row>
    <row r="52" spans="1:60" ht="18.75" customHeight="1" x14ac:dyDescent="0.15">
      <c r="A52" s="259"/>
      <c r="B52" s="184"/>
      <c r="C52" s="184"/>
      <c r="D52" s="184"/>
      <c r="E52" s="184"/>
      <c r="F52" s="184"/>
      <c r="G52" s="184"/>
      <c r="H52" s="184"/>
      <c r="I52" s="184"/>
      <c r="J52" s="184"/>
      <c r="K52" s="184"/>
      <c r="L52" s="184"/>
      <c r="M52" s="184"/>
      <c r="N52" s="184"/>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260"/>
      <c r="AN52" s="260"/>
      <c r="AO52" s="260"/>
      <c r="AP52" s="260"/>
      <c r="AQ52" s="260"/>
      <c r="AR52" s="260"/>
      <c r="AS52" s="260"/>
      <c r="AT52" s="260"/>
      <c r="AU52" s="260"/>
      <c r="AV52" s="260"/>
      <c r="AW52" s="260"/>
      <c r="AX52" s="260"/>
      <c r="AY52" s="260"/>
      <c r="AZ52" s="260"/>
      <c r="BA52" s="260"/>
      <c r="BB52" s="260"/>
      <c r="BC52" s="184"/>
      <c r="BD52" s="184"/>
      <c r="BE52" s="134"/>
      <c r="BF52" s="134"/>
      <c r="BG52" s="141"/>
      <c r="BH52" s="134"/>
    </row>
    <row r="53" spans="1:60" ht="13.5" customHeight="1" x14ac:dyDescent="0.15">
      <c r="A53" s="259"/>
      <c r="B53" s="184"/>
      <c r="C53" s="184"/>
      <c r="D53" s="184"/>
      <c r="E53" s="184"/>
      <c r="F53" s="184"/>
      <c r="G53" s="184"/>
      <c r="H53" s="184"/>
      <c r="I53" s="184"/>
      <c r="J53" s="184"/>
      <c r="K53" s="184"/>
      <c r="L53" s="184"/>
      <c r="M53" s="184"/>
      <c r="N53" s="184"/>
      <c r="O53" s="260"/>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260"/>
      <c r="AN53" s="260"/>
      <c r="AO53" s="260"/>
      <c r="AP53" s="260"/>
      <c r="AQ53" s="260"/>
      <c r="AR53" s="260"/>
      <c r="AS53" s="260"/>
      <c r="AT53" s="260"/>
      <c r="AU53" s="260"/>
      <c r="AV53" s="260"/>
      <c r="AW53" s="260"/>
      <c r="AX53" s="260"/>
      <c r="AY53" s="260"/>
      <c r="AZ53" s="260"/>
      <c r="BA53" s="260"/>
      <c r="BB53" s="260"/>
      <c r="BC53" s="184"/>
      <c r="BD53" s="184"/>
      <c r="BE53" s="134"/>
      <c r="BF53" s="134"/>
      <c r="BG53" s="141"/>
      <c r="BH53" s="134"/>
    </row>
    <row r="54" spans="1:60" ht="13.5" customHeight="1" x14ac:dyDescent="0.15">
      <c r="A54" s="259"/>
      <c r="B54" s="184"/>
      <c r="C54" s="184"/>
      <c r="D54" s="184"/>
      <c r="E54" s="184"/>
      <c r="F54" s="184"/>
      <c r="G54" s="184"/>
      <c r="H54" s="184"/>
      <c r="I54" s="184"/>
      <c r="J54" s="184"/>
      <c r="K54" s="184"/>
      <c r="L54" s="184"/>
      <c r="M54" s="184"/>
      <c r="N54" s="184"/>
      <c r="O54" s="260"/>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260"/>
      <c r="AN54" s="260"/>
      <c r="AO54" s="260"/>
      <c r="AP54" s="260"/>
      <c r="AQ54" s="260"/>
      <c r="AR54" s="260"/>
      <c r="AS54" s="260"/>
      <c r="AT54" s="260"/>
      <c r="AU54" s="260"/>
      <c r="AV54" s="260"/>
      <c r="AW54" s="260"/>
      <c r="AX54" s="260"/>
      <c r="AY54" s="260"/>
      <c r="AZ54" s="260"/>
      <c r="BA54" s="260"/>
      <c r="BB54" s="260"/>
      <c r="BC54" s="184"/>
      <c r="BD54" s="184"/>
      <c r="BE54" s="134"/>
      <c r="BF54" s="134"/>
      <c r="BG54" s="141"/>
      <c r="BH54" s="134"/>
    </row>
    <row r="55" spans="1:60" ht="13.5" customHeight="1" x14ac:dyDescent="0.15">
      <c r="A55" s="259"/>
      <c r="B55" s="184"/>
      <c r="C55" s="184"/>
      <c r="D55" s="184"/>
      <c r="E55" s="184"/>
      <c r="F55" s="184"/>
      <c r="G55" s="184"/>
      <c r="H55" s="184"/>
      <c r="I55" s="184"/>
      <c r="J55" s="184"/>
      <c r="K55" s="184"/>
      <c r="L55" s="184"/>
      <c r="M55" s="184"/>
      <c r="N55" s="184"/>
      <c r="O55" s="260"/>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260"/>
      <c r="AN55" s="260"/>
      <c r="AO55" s="260"/>
      <c r="AP55" s="260"/>
      <c r="AQ55" s="260"/>
      <c r="AR55" s="260"/>
      <c r="AS55" s="260"/>
      <c r="AT55" s="260"/>
      <c r="AU55" s="260"/>
      <c r="AV55" s="260"/>
      <c r="AW55" s="260"/>
      <c r="AX55" s="260"/>
      <c r="AY55" s="260"/>
      <c r="AZ55" s="260"/>
      <c r="BA55" s="260"/>
      <c r="BB55" s="260"/>
      <c r="BC55" s="184"/>
      <c r="BD55" s="184"/>
      <c r="BE55" s="134"/>
      <c r="BF55" s="134"/>
      <c r="BG55" s="141"/>
      <c r="BH55" s="134"/>
    </row>
    <row r="56" spans="1:60" ht="13.5" customHeight="1" x14ac:dyDescent="0.15">
      <c r="A56" s="259"/>
      <c r="B56" s="184"/>
      <c r="C56" s="184"/>
      <c r="D56" s="184"/>
      <c r="E56" s="184"/>
      <c r="F56" s="184"/>
      <c r="G56" s="184"/>
      <c r="H56" s="184"/>
      <c r="I56" s="184"/>
      <c r="J56" s="184"/>
      <c r="K56" s="184"/>
      <c r="L56" s="184"/>
      <c r="M56" s="184"/>
      <c r="N56" s="184"/>
      <c r="O56" s="260"/>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260"/>
      <c r="AN56" s="260"/>
      <c r="AO56" s="260"/>
      <c r="AP56" s="260"/>
      <c r="AQ56" s="260"/>
      <c r="AR56" s="260"/>
      <c r="AS56" s="260"/>
      <c r="AT56" s="260"/>
      <c r="AU56" s="260"/>
      <c r="AV56" s="260"/>
      <c r="AW56" s="260"/>
      <c r="AX56" s="260"/>
      <c r="AY56" s="260"/>
      <c r="AZ56" s="260"/>
      <c r="BA56" s="260"/>
      <c r="BB56" s="260"/>
      <c r="BC56" s="184"/>
      <c r="BD56" s="184"/>
      <c r="BE56" s="134"/>
      <c r="BF56" s="134"/>
      <c r="BG56" s="141"/>
      <c r="BH56" s="134"/>
    </row>
    <row r="57" spans="1:60" ht="13.5" customHeight="1" x14ac:dyDescent="0.15">
      <c r="A57" s="259"/>
      <c r="B57" s="184"/>
      <c r="C57" s="184"/>
      <c r="D57" s="184"/>
      <c r="E57" s="184"/>
      <c r="F57" s="184"/>
      <c r="G57" s="184"/>
      <c r="H57" s="184"/>
      <c r="I57" s="184"/>
      <c r="J57" s="184"/>
      <c r="K57" s="184"/>
      <c r="L57" s="184"/>
      <c r="M57" s="184"/>
      <c r="N57" s="184"/>
      <c r="O57" s="260"/>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260"/>
      <c r="AN57" s="260"/>
      <c r="AO57" s="260"/>
      <c r="AP57" s="260"/>
      <c r="AQ57" s="260"/>
      <c r="AR57" s="260"/>
      <c r="AS57" s="260"/>
      <c r="AT57" s="260"/>
      <c r="AU57" s="260"/>
      <c r="AV57" s="260"/>
      <c r="AW57" s="260"/>
      <c r="AX57" s="260"/>
      <c r="AY57" s="260"/>
      <c r="AZ57" s="260"/>
      <c r="BA57" s="260"/>
      <c r="BB57" s="260"/>
      <c r="BC57" s="184"/>
      <c r="BD57" s="184"/>
      <c r="BE57" s="134"/>
      <c r="BF57" s="134"/>
      <c r="BG57" s="141"/>
      <c r="BH57" s="134"/>
    </row>
    <row r="58" spans="1:60" ht="13.5" customHeight="1" x14ac:dyDescent="0.15">
      <c r="A58" s="259"/>
      <c r="B58" s="184"/>
      <c r="C58" s="184"/>
      <c r="D58" s="184"/>
      <c r="E58" s="184"/>
      <c r="F58" s="184"/>
      <c r="G58" s="184"/>
      <c r="H58" s="184"/>
      <c r="I58" s="184"/>
      <c r="J58" s="184"/>
      <c r="K58" s="184"/>
      <c r="L58" s="184"/>
      <c r="M58" s="184"/>
      <c r="N58" s="184"/>
      <c r="O58" s="260"/>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260"/>
      <c r="AN58" s="260"/>
      <c r="AO58" s="260"/>
      <c r="AP58" s="260"/>
      <c r="AQ58" s="260"/>
      <c r="AR58" s="260"/>
      <c r="AS58" s="260"/>
      <c r="AT58" s="260"/>
      <c r="AU58" s="260"/>
      <c r="AV58" s="260"/>
      <c r="AW58" s="260"/>
      <c r="AX58" s="260"/>
      <c r="AY58" s="260"/>
      <c r="AZ58" s="260"/>
      <c r="BA58" s="260"/>
      <c r="BB58" s="260"/>
      <c r="BC58" s="184"/>
      <c r="BD58" s="184"/>
      <c r="BE58" s="134"/>
      <c r="BF58" s="134"/>
      <c r="BG58" s="141"/>
      <c r="BH58" s="134"/>
    </row>
    <row r="59" spans="1:60" ht="13.5" customHeight="1" x14ac:dyDescent="0.15">
      <c r="A59" s="259"/>
      <c r="B59" s="184"/>
      <c r="C59" s="184"/>
      <c r="D59" s="184"/>
      <c r="E59" s="184"/>
      <c r="F59" s="184"/>
      <c r="G59" s="184"/>
      <c r="H59" s="184"/>
      <c r="I59" s="184"/>
      <c r="J59" s="184"/>
      <c r="K59" s="184"/>
      <c r="L59" s="184"/>
      <c r="M59" s="184"/>
      <c r="N59" s="184"/>
      <c r="O59" s="260"/>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260"/>
      <c r="AN59" s="260"/>
      <c r="AO59" s="260"/>
      <c r="AP59" s="260"/>
      <c r="AQ59" s="260"/>
      <c r="AR59" s="260"/>
      <c r="AS59" s="260"/>
      <c r="AT59" s="260"/>
      <c r="AU59" s="260"/>
      <c r="AV59" s="260"/>
      <c r="AW59" s="260"/>
      <c r="AX59" s="260"/>
      <c r="AY59" s="260"/>
      <c r="AZ59" s="260"/>
      <c r="BA59" s="260"/>
      <c r="BB59" s="260"/>
      <c r="BC59" s="184"/>
      <c r="BD59" s="184"/>
      <c r="BE59" s="134"/>
      <c r="BF59" s="134"/>
      <c r="BG59" s="141"/>
      <c r="BH59" s="134"/>
    </row>
    <row r="60" spans="1:60" ht="13.5" customHeight="1" x14ac:dyDescent="0.15">
      <c r="A60" s="259"/>
      <c r="B60" s="184"/>
      <c r="C60" s="184"/>
      <c r="D60" s="184"/>
      <c r="E60" s="184"/>
      <c r="F60" s="184"/>
      <c r="G60" s="184"/>
      <c r="H60" s="184"/>
      <c r="I60" s="184"/>
      <c r="J60" s="184"/>
      <c r="K60" s="184"/>
      <c r="L60" s="184"/>
      <c r="M60" s="184"/>
      <c r="N60" s="184"/>
      <c r="O60" s="260"/>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260"/>
      <c r="AN60" s="260"/>
      <c r="AO60" s="260"/>
      <c r="AP60" s="260"/>
      <c r="AQ60" s="260"/>
      <c r="AR60" s="260"/>
      <c r="AS60" s="260"/>
      <c r="AT60" s="260"/>
      <c r="AU60" s="260"/>
      <c r="AV60" s="260"/>
      <c r="AW60" s="260"/>
      <c r="AX60" s="260"/>
      <c r="AY60" s="260"/>
      <c r="AZ60" s="260"/>
      <c r="BA60" s="260"/>
      <c r="BB60" s="260"/>
      <c r="BC60" s="184"/>
      <c r="BD60" s="184"/>
      <c r="BE60" s="134"/>
      <c r="BF60" s="134"/>
      <c r="BG60" s="141"/>
      <c r="BH60" s="134"/>
    </row>
    <row r="61" spans="1:60" ht="13.5" customHeight="1" x14ac:dyDescent="0.15">
      <c r="A61" s="259"/>
      <c r="B61" s="184"/>
      <c r="C61" s="184"/>
      <c r="D61" s="184"/>
      <c r="E61" s="184"/>
      <c r="F61" s="184"/>
      <c r="G61" s="184"/>
      <c r="H61" s="184"/>
      <c r="I61" s="184"/>
      <c r="J61" s="184"/>
      <c r="K61" s="184"/>
      <c r="L61" s="184"/>
      <c r="M61" s="184"/>
      <c r="N61" s="184"/>
      <c r="O61" s="508" t="s">
        <v>284</v>
      </c>
      <c r="P61" s="509"/>
      <c r="Q61" s="509"/>
      <c r="R61" s="509"/>
      <c r="S61" s="509"/>
      <c r="T61" s="509"/>
      <c r="U61" s="509"/>
      <c r="V61" s="509"/>
      <c r="W61" s="509"/>
      <c r="X61" s="509"/>
      <c r="Y61" s="509"/>
      <c r="Z61" s="509"/>
      <c r="AA61" s="509"/>
      <c r="AB61" s="509"/>
      <c r="AC61" s="509"/>
      <c r="AD61" s="509"/>
      <c r="AE61" s="509"/>
      <c r="AF61" s="509"/>
      <c r="AG61" s="509"/>
      <c r="AH61" s="509"/>
      <c r="AI61" s="509"/>
      <c r="AJ61" s="509"/>
      <c r="AK61" s="509"/>
      <c r="AL61" s="509"/>
      <c r="AM61" s="260"/>
      <c r="AN61" s="260"/>
      <c r="AO61" s="260"/>
      <c r="AP61" s="260"/>
      <c r="AQ61" s="260"/>
      <c r="AR61" s="260"/>
      <c r="AS61" s="260"/>
      <c r="AT61" s="260"/>
      <c r="AU61" s="260"/>
      <c r="AV61" s="260"/>
      <c r="AW61" s="260"/>
      <c r="AX61" s="260"/>
      <c r="AY61" s="260"/>
      <c r="AZ61" s="260"/>
      <c r="BA61" s="260"/>
      <c r="BB61" s="260"/>
      <c r="BC61" s="184"/>
      <c r="BD61" s="184"/>
      <c r="BE61" s="134"/>
      <c r="BF61" s="134"/>
      <c r="BG61" s="141"/>
      <c r="BH61" s="134"/>
    </row>
    <row r="62" spans="1:60" ht="13.5" customHeight="1" x14ac:dyDescent="0.15">
      <c r="A62" s="259"/>
      <c r="B62" s="184"/>
      <c r="C62" s="184"/>
      <c r="D62" s="184"/>
      <c r="E62" s="184"/>
      <c r="F62" s="184"/>
      <c r="G62" s="184"/>
      <c r="H62" s="184"/>
      <c r="I62" s="184"/>
      <c r="J62" s="184"/>
      <c r="K62" s="184"/>
      <c r="L62" s="184"/>
      <c r="M62" s="184"/>
      <c r="N62" s="184"/>
      <c r="O62" s="509"/>
      <c r="P62" s="509"/>
      <c r="Q62" s="509"/>
      <c r="R62" s="509"/>
      <c r="S62" s="509"/>
      <c r="T62" s="509"/>
      <c r="U62" s="509"/>
      <c r="V62" s="509"/>
      <c r="W62" s="509"/>
      <c r="X62" s="509"/>
      <c r="Y62" s="509"/>
      <c r="Z62" s="509"/>
      <c r="AA62" s="509"/>
      <c r="AB62" s="509"/>
      <c r="AC62" s="509"/>
      <c r="AD62" s="509"/>
      <c r="AE62" s="509"/>
      <c r="AF62" s="509"/>
      <c r="AG62" s="509"/>
      <c r="AH62" s="509"/>
      <c r="AI62" s="509"/>
      <c r="AJ62" s="509"/>
      <c r="AK62" s="509"/>
      <c r="AL62" s="509"/>
      <c r="AM62" s="260"/>
      <c r="AN62" s="260"/>
      <c r="AO62" s="260"/>
      <c r="AP62" s="260"/>
      <c r="AQ62" s="260"/>
      <c r="AR62" s="260"/>
      <c r="AS62" s="260"/>
      <c r="AT62" s="260"/>
      <c r="AU62" s="260"/>
      <c r="AV62" s="260"/>
      <c r="AW62" s="260"/>
      <c r="AX62" s="260"/>
      <c r="AY62" s="260"/>
      <c r="AZ62" s="260"/>
      <c r="BA62" s="260"/>
      <c r="BB62" s="260"/>
      <c r="BC62" s="184"/>
      <c r="BD62" s="184"/>
      <c r="BE62" s="134"/>
      <c r="BF62" s="134"/>
      <c r="BG62" s="141"/>
      <c r="BH62" s="134"/>
    </row>
    <row r="63" spans="1:60" ht="13.5" customHeight="1" x14ac:dyDescent="0.15">
      <c r="A63" s="259"/>
      <c r="B63" s="184"/>
      <c r="C63" s="184"/>
      <c r="D63" s="184"/>
      <c r="E63" s="184"/>
      <c r="F63" s="184"/>
      <c r="G63" s="184"/>
      <c r="H63" s="184"/>
      <c r="I63" s="184"/>
      <c r="J63" s="184"/>
      <c r="K63" s="184"/>
      <c r="L63" s="184"/>
      <c r="M63" s="184"/>
      <c r="N63" s="184"/>
      <c r="O63" s="260"/>
      <c r="P63" s="498" t="s">
        <v>236</v>
      </c>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260"/>
      <c r="AN63" s="260"/>
      <c r="AO63" s="260"/>
      <c r="AP63" s="260"/>
      <c r="AQ63" s="260"/>
      <c r="AR63" s="260"/>
      <c r="AS63" s="260"/>
      <c r="AT63" s="260"/>
      <c r="AU63" s="260"/>
      <c r="AV63" s="260"/>
      <c r="AW63" s="260"/>
      <c r="AX63" s="260"/>
      <c r="AY63" s="260"/>
      <c r="AZ63" s="260"/>
      <c r="BA63" s="260"/>
      <c r="BB63" s="260"/>
      <c r="BC63" s="184"/>
      <c r="BD63" s="184"/>
      <c r="BE63" s="134"/>
      <c r="BF63" s="134"/>
      <c r="BG63" s="141"/>
      <c r="BH63" s="134"/>
    </row>
    <row r="64" spans="1:60" ht="13.5" customHeight="1" x14ac:dyDescent="0.15">
      <c r="A64" s="259"/>
      <c r="B64" s="184"/>
      <c r="C64" s="184"/>
      <c r="D64" s="184"/>
      <c r="E64" s="184"/>
      <c r="F64" s="184"/>
      <c r="G64" s="184"/>
      <c r="H64" s="184"/>
      <c r="I64" s="184"/>
      <c r="J64" s="184"/>
      <c r="K64" s="184"/>
      <c r="L64" s="184"/>
      <c r="M64" s="184"/>
      <c r="N64" s="184"/>
      <c r="O64" s="260"/>
      <c r="P64" s="498" t="s">
        <v>237</v>
      </c>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260"/>
      <c r="AN64" s="260"/>
      <c r="AO64" s="260"/>
      <c r="AP64" s="260"/>
      <c r="AQ64" s="260"/>
      <c r="AR64" s="260"/>
      <c r="AS64" s="260"/>
      <c r="AT64" s="260"/>
      <c r="AU64" s="260"/>
      <c r="AV64" s="260"/>
      <c r="AW64" s="260"/>
      <c r="AX64" s="260"/>
      <c r="AY64" s="260"/>
      <c r="AZ64" s="260"/>
      <c r="BA64" s="260"/>
      <c r="BB64" s="260"/>
      <c r="BC64" s="184"/>
      <c r="BD64" s="184"/>
      <c r="BE64" s="134"/>
      <c r="BF64" s="134"/>
      <c r="BG64" s="141"/>
      <c r="BH64" s="134"/>
    </row>
    <row r="65" spans="1:60" ht="13.5" customHeight="1" x14ac:dyDescent="0.15">
      <c r="A65" s="259"/>
      <c r="B65" s="184"/>
      <c r="C65" s="184"/>
      <c r="D65" s="184"/>
      <c r="E65" s="184"/>
      <c r="F65" s="184"/>
      <c r="G65" s="184"/>
      <c r="H65" s="184"/>
      <c r="I65" s="184"/>
      <c r="J65" s="184"/>
      <c r="K65" s="184"/>
      <c r="L65" s="184"/>
      <c r="M65" s="184"/>
      <c r="N65" s="184"/>
      <c r="O65" s="260"/>
      <c r="P65" s="498" t="s">
        <v>238</v>
      </c>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260"/>
      <c r="AN65" s="260"/>
      <c r="AO65" s="260"/>
      <c r="AP65" s="260"/>
      <c r="AQ65" s="260"/>
      <c r="AR65" s="260"/>
      <c r="AS65" s="260"/>
      <c r="AT65" s="260"/>
      <c r="AU65" s="260"/>
      <c r="AV65" s="260"/>
      <c r="AW65" s="260"/>
      <c r="AX65" s="260"/>
      <c r="AY65" s="260"/>
      <c r="AZ65" s="260"/>
      <c r="BA65" s="260"/>
      <c r="BB65" s="260"/>
      <c r="BC65" s="184"/>
      <c r="BD65" s="184"/>
      <c r="BE65" s="134"/>
      <c r="BF65" s="134"/>
      <c r="BG65" s="141"/>
      <c r="BH65" s="134"/>
    </row>
    <row r="66" spans="1:60" ht="13.5" customHeight="1" x14ac:dyDescent="0.15">
      <c r="A66" s="259"/>
      <c r="B66" s="184"/>
      <c r="C66" s="184"/>
      <c r="D66" s="184"/>
      <c r="E66" s="184"/>
      <c r="F66" s="184"/>
      <c r="G66" s="184"/>
      <c r="H66" s="184"/>
      <c r="I66" s="184"/>
      <c r="J66" s="184"/>
      <c r="K66" s="184"/>
      <c r="L66" s="184"/>
      <c r="M66" s="184"/>
      <c r="N66" s="184"/>
      <c r="O66" s="260"/>
      <c r="P66" s="498" t="s">
        <v>239</v>
      </c>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260"/>
      <c r="AN66" s="260"/>
      <c r="AO66" s="260"/>
      <c r="AP66" s="260"/>
      <c r="AQ66" s="260"/>
      <c r="AR66" s="260"/>
      <c r="AS66" s="260"/>
      <c r="AT66" s="260"/>
      <c r="AU66" s="260"/>
      <c r="AV66" s="260"/>
      <c r="AW66" s="260"/>
      <c r="AX66" s="260"/>
      <c r="AY66" s="260"/>
      <c r="AZ66" s="260"/>
      <c r="BA66" s="260"/>
      <c r="BB66" s="260"/>
      <c r="BC66" s="184"/>
      <c r="BD66" s="184"/>
      <c r="BE66" s="134"/>
      <c r="BF66" s="134"/>
      <c r="BG66" s="141"/>
      <c r="BH66" s="134"/>
    </row>
    <row r="67" spans="1:60" ht="13.5" customHeight="1" x14ac:dyDescent="0.15">
      <c r="A67" s="259"/>
      <c r="B67" s="184"/>
      <c r="C67" s="184"/>
      <c r="D67" s="184"/>
      <c r="E67" s="184"/>
      <c r="F67" s="184"/>
      <c r="G67" s="184"/>
      <c r="H67" s="184"/>
      <c r="I67" s="184"/>
      <c r="J67" s="184"/>
      <c r="K67" s="184"/>
      <c r="L67" s="184"/>
      <c r="M67" s="184"/>
      <c r="N67" s="184"/>
      <c r="O67" s="260"/>
      <c r="P67" s="498" t="s">
        <v>240</v>
      </c>
      <c r="Q67" s="498"/>
      <c r="R67" s="498"/>
      <c r="S67" s="498"/>
      <c r="T67" s="498"/>
      <c r="U67" s="498"/>
      <c r="V67" s="498"/>
      <c r="W67" s="498"/>
      <c r="X67" s="498"/>
      <c r="Y67" s="498"/>
      <c r="Z67" s="498"/>
      <c r="AA67" s="498"/>
      <c r="AB67" s="498"/>
      <c r="AC67" s="498"/>
      <c r="AD67" s="498"/>
      <c r="AE67" s="498"/>
      <c r="AF67" s="498"/>
      <c r="AG67" s="498"/>
      <c r="AH67" s="498"/>
      <c r="AI67" s="498"/>
      <c r="AJ67" s="498"/>
      <c r="AK67" s="498"/>
      <c r="AL67" s="498"/>
      <c r="AM67" s="260"/>
      <c r="AN67" s="260"/>
      <c r="AO67" s="260"/>
      <c r="AP67" s="260"/>
      <c r="AQ67" s="260"/>
      <c r="AR67" s="260"/>
      <c r="AS67" s="260"/>
      <c r="AT67" s="260"/>
      <c r="AU67" s="260"/>
      <c r="AV67" s="260"/>
      <c r="AW67" s="260"/>
      <c r="AX67" s="260"/>
      <c r="AY67" s="260"/>
      <c r="AZ67" s="260"/>
      <c r="BA67" s="260"/>
      <c r="BB67" s="260"/>
      <c r="BC67" s="184"/>
      <c r="BD67" s="184"/>
      <c r="BE67" s="134"/>
      <c r="BF67" s="134"/>
      <c r="BG67" s="141"/>
      <c r="BH67" s="134"/>
    </row>
    <row r="68" spans="1:60" ht="13.5" customHeight="1" x14ac:dyDescent="0.15">
      <c r="A68" s="259"/>
      <c r="B68" s="184"/>
      <c r="C68" s="184"/>
      <c r="D68" s="184"/>
      <c r="E68" s="184"/>
      <c r="F68" s="184"/>
      <c r="G68" s="184"/>
      <c r="H68" s="184"/>
      <c r="I68" s="184"/>
      <c r="J68" s="184"/>
      <c r="K68" s="184"/>
      <c r="L68" s="184"/>
      <c r="M68" s="184"/>
      <c r="N68" s="184"/>
      <c r="O68" s="260"/>
      <c r="P68" s="498" t="s">
        <v>241</v>
      </c>
      <c r="Q68" s="498"/>
      <c r="R68" s="498"/>
      <c r="S68" s="498"/>
      <c r="T68" s="498"/>
      <c r="U68" s="498"/>
      <c r="V68" s="498"/>
      <c r="W68" s="498"/>
      <c r="X68" s="498"/>
      <c r="Y68" s="498"/>
      <c r="Z68" s="498"/>
      <c r="AA68" s="498"/>
      <c r="AB68" s="498"/>
      <c r="AC68" s="498"/>
      <c r="AD68" s="498"/>
      <c r="AE68" s="498"/>
      <c r="AF68" s="498"/>
      <c r="AG68" s="498"/>
      <c r="AH68" s="498"/>
      <c r="AI68" s="498"/>
      <c r="AJ68" s="498"/>
      <c r="AK68" s="498"/>
      <c r="AL68" s="498"/>
      <c r="AM68" s="260"/>
      <c r="AN68" s="260"/>
      <c r="AO68" s="260"/>
      <c r="AP68" s="260"/>
      <c r="AQ68" s="260"/>
      <c r="AR68" s="260"/>
      <c r="AS68" s="260"/>
      <c r="AT68" s="260"/>
      <c r="AU68" s="260"/>
      <c r="AV68" s="260"/>
      <c r="AW68" s="260"/>
      <c r="AX68" s="260"/>
      <c r="AY68" s="260"/>
      <c r="AZ68" s="260"/>
      <c r="BA68" s="260"/>
      <c r="BB68" s="260"/>
      <c r="BC68" s="184"/>
      <c r="BD68" s="184"/>
      <c r="BE68" s="134"/>
      <c r="BF68" s="134"/>
      <c r="BG68" s="141"/>
      <c r="BH68" s="134"/>
    </row>
    <row r="69" spans="1:60" ht="13.5" customHeight="1" x14ac:dyDescent="0.15">
      <c r="A69" s="259"/>
      <c r="B69" s="184"/>
      <c r="C69" s="184"/>
      <c r="D69" s="184"/>
      <c r="E69" s="184"/>
      <c r="F69" s="184"/>
      <c r="G69" s="184"/>
      <c r="H69" s="184"/>
      <c r="I69" s="184"/>
      <c r="J69" s="184"/>
      <c r="K69" s="184"/>
      <c r="L69" s="184"/>
      <c r="M69" s="184"/>
      <c r="N69" s="184"/>
      <c r="O69" s="260"/>
      <c r="P69" s="498" t="s">
        <v>242</v>
      </c>
      <c r="Q69" s="498"/>
      <c r="R69" s="498"/>
      <c r="S69" s="498"/>
      <c r="T69" s="498"/>
      <c r="U69" s="498"/>
      <c r="V69" s="498"/>
      <c r="W69" s="498"/>
      <c r="X69" s="498"/>
      <c r="Y69" s="498"/>
      <c r="Z69" s="498"/>
      <c r="AA69" s="498"/>
      <c r="AB69" s="498"/>
      <c r="AC69" s="498"/>
      <c r="AD69" s="498"/>
      <c r="AE69" s="498"/>
      <c r="AF69" s="498"/>
      <c r="AG69" s="498"/>
      <c r="AH69" s="498"/>
      <c r="AI69" s="498"/>
      <c r="AJ69" s="498"/>
      <c r="AK69" s="498"/>
      <c r="AL69" s="498"/>
      <c r="AM69" s="260"/>
      <c r="AN69" s="260"/>
      <c r="AO69" s="260"/>
      <c r="AP69" s="260"/>
      <c r="AQ69" s="260"/>
      <c r="AR69" s="260"/>
      <c r="AS69" s="260"/>
      <c r="AT69" s="260"/>
      <c r="AU69" s="260"/>
      <c r="AV69" s="260"/>
      <c r="AW69" s="260"/>
      <c r="AX69" s="260"/>
      <c r="AY69" s="260"/>
      <c r="AZ69" s="260"/>
      <c r="BA69" s="260"/>
      <c r="BB69" s="260"/>
      <c r="BC69" s="184"/>
      <c r="BD69" s="184"/>
      <c r="BE69" s="134"/>
      <c r="BF69" s="134"/>
      <c r="BG69" s="141"/>
      <c r="BH69" s="134"/>
    </row>
    <row r="70" spans="1:60" ht="13.5" customHeight="1" x14ac:dyDescent="0.15">
      <c r="A70" s="259"/>
      <c r="B70" s="184"/>
      <c r="C70" s="184"/>
      <c r="D70" s="184"/>
      <c r="E70" s="184"/>
      <c r="F70" s="184"/>
      <c r="G70" s="184"/>
      <c r="H70" s="184"/>
      <c r="I70" s="184"/>
      <c r="J70" s="184"/>
      <c r="K70" s="184"/>
      <c r="L70" s="184"/>
      <c r="M70" s="184"/>
      <c r="N70" s="184"/>
      <c r="O70" s="260"/>
      <c r="P70" s="498" t="s">
        <v>243</v>
      </c>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260"/>
      <c r="AN70" s="260"/>
      <c r="AO70" s="260"/>
      <c r="AP70" s="260"/>
      <c r="AQ70" s="260"/>
      <c r="AR70" s="260"/>
      <c r="AS70" s="260"/>
      <c r="AT70" s="260"/>
      <c r="AU70" s="260"/>
      <c r="AV70" s="260"/>
      <c r="AW70" s="260"/>
      <c r="AX70" s="260"/>
      <c r="AY70" s="260"/>
      <c r="AZ70" s="260"/>
      <c r="BA70" s="260"/>
      <c r="BB70" s="260"/>
      <c r="BC70" s="184"/>
      <c r="BD70" s="184"/>
      <c r="BE70" s="134"/>
      <c r="BF70" s="134"/>
      <c r="BG70" s="141"/>
      <c r="BH70" s="134"/>
    </row>
    <row r="71" spans="1:60" ht="13.5" customHeight="1" x14ac:dyDescent="0.15">
      <c r="A71" s="259"/>
      <c r="B71" s="184"/>
      <c r="C71" s="184"/>
      <c r="D71" s="184"/>
      <c r="E71" s="184"/>
      <c r="F71" s="184"/>
      <c r="G71" s="184"/>
      <c r="H71" s="184"/>
      <c r="I71" s="184"/>
      <c r="J71" s="184"/>
      <c r="K71" s="184"/>
      <c r="L71" s="184"/>
      <c r="M71" s="184"/>
      <c r="N71" s="184"/>
      <c r="O71" s="260"/>
      <c r="P71" s="498" t="s">
        <v>244</v>
      </c>
      <c r="Q71" s="498"/>
      <c r="R71" s="498"/>
      <c r="S71" s="498"/>
      <c r="T71" s="498"/>
      <c r="U71" s="498"/>
      <c r="V71" s="498"/>
      <c r="W71" s="498"/>
      <c r="X71" s="498"/>
      <c r="Y71" s="498"/>
      <c r="Z71" s="498"/>
      <c r="AA71" s="498"/>
      <c r="AB71" s="498"/>
      <c r="AC71" s="498"/>
      <c r="AD71" s="498"/>
      <c r="AE71" s="498"/>
      <c r="AF71" s="498"/>
      <c r="AG71" s="498"/>
      <c r="AH71" s="498"/>
      <c r="AI71" s="498"/>
      <c r="AJ71" s="498"/>
      <c r="AK71" s="498"/>
      <c r="AL71" s="498"/>
      <c r="AM71" s="260"/>
      <c r="AN71" s="260"/>
      <c r="AO71" s="260"/>
      <c r="AP71" s="260"/>
      <c r="AQ71" s="260"/>
      <c r="AR71" s="260"/>
      <c r="AS71" s="260"/>
      <c r="AT71" s="260"/>
      <c r="AU71" s="260"/>
      <c r="AV71" s="260"/>
      <c r="AW71" s="260"/>
      <c r="AX71" s="260"/>
      <c r="AY71" s="260"/>
      <c r="AZ71" s="260"/>
      <c r="BA71" s="260"/>
      <c r="BB71" s="260"/>
      <c r="BC71" s="184"/>
      <c r="BD71" s="184"/>
      <c r="BE71" s="134"/>
      <c r="BF71" s="134"/>
      <c r="BG71" s="141"/>
      <c r="BH71" s="134"/>
    </row>
    <row r="72" spans="1:60" ht="13.5" customHeight="1" x14ac:dyDescent="0.15">
      <c r="A72" s="261"/>
      <c r="B72" s="262"/>
      <c r="C72" s="262"/>
      <c r="D72" s="262"/>
      <c r="E72" s="262"/>
      <c r="F72" s="262"/>
      <c r="G72" s="262"/>
      <c r="H72" s="262"/>
      <c r="I72" s="262"/>
      <c r="J72" s="262"/>
      <c r="K72" s="262"/>
      <c r="L72" s="262"/>
      <c r="M72" s="262"/>
      <c r="N72" s="262"/>
      <c r="O72" s="262"/>
      <c r="P72" s="498" t="s">
        <v>245</v>
      </c>
      <c r="Q72" s="498"/>
      <c r="R72" s="498"/>
      <c r="S72" s="498"/>
      <c r="T72" s="498"/>
      <c r="U72" s="498"/>
      <c r="V72" s="498"/>
      <c r="W72" s="498"/>
      <c r="X72" s="498"/>
      <c r="Y72" s="498"/>
      <c r="Z72" s="498"/>
      <c r="AA72" s="498"/>
      <c r="AB72" s="498"/>
      <c r="AC72" s="498"/>
      <c r="AD72" s="498"/>
      <c r="AE72" s="498"/>
      <c r="AF72" s="498"/>
      <c r="AG72" s="498"/>
      <c r="AH72" s="498"/>
      <c r="AI72" s="498"/>
      <c r="AJ72" s="498"/>
      <c r="AK72" s="498"/>
      <c r="AL72" s="498"/>
      <c r="AM72" s="262"/>
      <c r="AN72" s="262"/>
      <c r="AO72" s="262"/>
      <c r="AP72" s="262"/>
      <c r="AQ72" s="262"/>
      <c r="AR72" s="262"/>
      <c r="AS72" s="262"/>
      <c r="AT72" s="262"/>
      <c r="AU72" s="262"/>
      <c r="AV72" s="262"/>
      <c r="AW72" s="262"/>
      <c r="AX72" s="262"/>
      <c r="AY72" s="262"/>
      <c r="AZ72" s="262"/>
      <c r="BA72" s="262"/>
      <c r="BB72" s="262"/>
      <c r="BC72" s="262"/>
      <c r="BD72" s="262"/>
      <c r="BG72" s="263"/>
    </row>
    <row r="73" spans="1:60" ht="13.5" customHeight="1" x14ac:dyDescent="0.15">
      <c r="A73" s="261"/>
      <c r="B73" s="262"/>
      <c r="C73" s="262"/>
      <c r="D73" s="262"/>
      <c r="E73" s="262"/>
      <c r="F73" s="262"/>
      <c r="G73" s="262"/>
      <c r="H73" s="262"/>
      <c r="I73" s="262"/>
      <c r="J73" s="262"/>
      <c r="K73" s="262"/>
      <c r="L73" s="262"/>
      <c r="M73" s="262"/>
      <c r="N73" s="262"/>
      <c r="O73" s="264"/>
      <c r="P73" s="498" t="s">
        <v>246</v>
      </c>
      <c r="Q73" s="498"/>
      <c r="R73" s="498"/>
      <c r="S73" s="498"/>
      <c r="T73" s="498"/>
      <c r="U73" s="498"/>
      <c r="V73" s="498"/>
      <c r="W73" s="498"/>
      <c r="X73" s="498"/>
      <c r="Y73" s="498"/>
      <c r="Z73" s="498"/>
      <c r="AA73" s="498"/>
      <c r="AB73" s="498"/>
      <c r="AC73" s="498"/>
      <c r="AD73" s="498"/>
      <c r="AE73" s="498"/>
      <c r="AF73" s="498"/>
      <c r="AG73" s="498"/>
      <c r="AH73" s="498"/>
      <c r="AI73" s="498"/>
      <c r="AJ73" s="498"/>
      <c r="AK73" s="498"/>
      <c r="AL73" s="498"/>
      <c r="AM73" s="262"/>
      <c r="AN73" s="262"/>
      <c r="AO73" s="262"/>
      <c r="AP73" s="262"/>
      <c r="AQ73" s="262"/>
      <c r="AR73" s="262"/>
      <c r="AS73" s="262"/>
      <c r="AT73" s="262"/>
      <c r="AU73" s="262"/>
      <c r="AV73" s="262"/>
      <c r="AW73" s="262"/>
      <c r="AX73" s="262"/>
      <c r="AY73" s="262"/>
      <c r="AZ73" s="262"/>
      <c r="BA73" s="262"/>
      <c r="BB73" s="262"/>
      <c r="BC73" s="262"/>
      <c r="BD73" s="262"/>
      <c r="BG73" s="263"/>
    </row>
    <row r="74" spans="1:60" ht="13.5" customHeight="1" x14ac:dyDescent="0.15">
      <c r="A74" s="261"/>
      <c r="B74" s="262"/>
      <c r="C74" s="262"/>
      <c r="D74" s="262"/>
      <c r="E74" s="262"/>
      <c r="F74" s="262"/>
      <c r="G74" s="262"/>
      <c r="H74" s="262"/>
      <c r="I74" s="262"/>
      <c r="J74" s="262"/>
      <c r="K74" s="262"/>
      <c r="L74" s="262"/>
      <c r="M74" s="262"/>
      <c r="N74" s="262"/>
      <c r="O74" s="262"/>
      <c r="P74" s="498" t="s">
        <v>247</v>
      </c>
      <c r="Q74" s="498"/>
      <c r="R74" s="498"/>
      <c r="S74" s="498"/>
      <c r="T74" s="498"/>
      <c r="U74" s="498"/>
      <c r="V74" s="498"/>
      <c r="W74" s="498"/>
      <c r="X74" s="498"/>
      <c r="Y74" s="498"/>
      <c r="Z74" s="498"/>
      <c r="AA74" s="498"/>
      <c r="AB74" s="498"/>
      <c r="AC74" s="498"/>
      <c r="AD74" s="498"/>
      <c r="AE74" s="498"/>
      <c r="AF74" s="498"/>
      <c r="AG74" s="498"/>
      <c r="AH74" s="498"/>
      <c r="AI74" s="498"/>
      <c r="AJ74" s="498"/>
      <c r="AK74" s="498"/>
      <c r="AL74" s="498"/>
      <c r="AM74" s="262"/>
      <c r="AN74" s="262"/>
      <c r="AO74" s="262"/>
      <c r="AP74" s="262"/>
      <c r="AQ74" s="262"/>
      <c r="AR74" s="262"/>
      <c r="AS74" s="262"/>
      <c r="AT74" s="262"/>
      <c r="AU74" s="262"/>
      <c r="AV74" s="262"/>
      <c r="AW74" s="262"/>
      <c r="AX74" s="262"/>
      <c r="AY74" s="262"/>
      <c r="AZ74" s="262"/>
      <c r="BA74" s="262"/>
      <c r="BB74" s="262"/>
      <c r="BC74" s="262"/>
      <c r="BD74" s="262"/>
      <c r="BG74" s="263"/>
    </row>
    <row r="75" spans="1:60" ht="13.5" customHeight="1" x14ac:dyDescent="0.15">
      <c r="A75" s="261"/>
      <c r="B75" s="262"/>
      <c r="C75" s="262"/>
      <c r="D75" s="262"/>
      <c r="E75" s="262"/>
      <c r="F75" s="262"/>
      <c r="G75" s="262"/>
      <c r="H75" s="262"/>
      <c r="I75" s="262"/>
      <c r="J75" s="262"/>
      <c r="K75" s="262"/>
      <c r="L75" s="262"/>
      <c r="M75" s="262"/>
      <c r="N75" s="262"/>
      <c r="O75" s="262"/>
      <c r="P75" s="510" t="s">
        <v>333</v>
      </c>
      <c r="Q75" s="510"/>
      <c r="R75" s="510"/>
      <c r="S75" s="510"/>
      <c r="T75" s="510"/>
      <c r="U75" s="510"/>
      <c r="V75" s="510"/>
      <c r="W75" s="510"/>
      <c r="X75" s="510"/>
      <c r="Y75" s="510"/>
      <c r="Z75" s="510"/>
      <c r="AA75" s="510"/>
      <c r="AB75" s="510"/>
      <c r="AC75" s="510"/>
      <c r="AD75" s="510"/>
      <c r="AE75" s="510"/>
      <c r="AF75" s="510"/>
      <c r="AG75" s="510"/>
      <c r="AH75" s="510"/>
      <c r="AI75" s="510"/>
      <c r="AJ75" s="510"/>
      <c r="AK75" s="510"/>
      <c r="AL75" s="510"/>
      <c r="AM75" s="262"/>
      <c r="AN75" s="262"/>
      <c r="AO75" s="262"/>
      <c r="AP75" s="262"/>
      <c r="AQ75" s="262"/>
      <c r="AR75" s="262"/>
      <c r="AS75" s="262"/>
      <c r="AT75" s="262"/>
      <c r="AU75" s="262"/>
      <c r="AV75" s="262"/>
      <c r="AW75" s="262"/>
      <c r="AX75" s="262"/>
      <c r="AY75" s="262"/>
      <c r="AZ75" s="262"/>
      <c r="BA75" s="262"/>
      <c r="BB75" s="262"/>
      <c r="BC75" s="262"/>
      <c r="BD75" s="262"/>
      <c r="BG75" s="263"/>
    </row>
    <row r="76" spans="1:60" ht="13.5" customHeight="1" x14ac:dyDescent="0.15">
      <c r="A76" s="261"/>
      <c r="B76" s="262"/>
      <c r="C76" s="262"/>
      <c r="D76" s="262"/>
      <c r="E76" s="262"/>
      <c r="F76" s="262"/>
      <c r="G76" s="262"/>
      <c r="H76" s="262"/>
      <c r="I76" s="262"/>
      <c r="J76" s="262"/>
      <c r="K76" s="262"/>
      <c r="L76" s="262"/>
      <c r="M76" s="262"/>
      <c r="N76" s="262"/>
      <c r="O76" s="262"/>
      <c r="AM76" s="262"/>
      <c r="AN76" s="262"/>
      <c r="AO76" s="262"/>
      <c r="AP76" s="262"/>
      <c r="AQ76" s="262"/>
      <c r="AR76" s="262"/>
      <c r="AS76" s="262"/>
      <c r="AT76" s="262"/>
      <c r="AU76" s="262"/>
      <c r="AV76" s="262"/>
      <c r="AW76" s="262"/>
      <c r="AX76" s="262"/>
      <c r="AY76" s="262"/>
      <c r="AZ76" s="262"/>
      <c r="BA76" s="262"/>
      <c r="BB76" s="262"/>
      <c r="BC76" s="262"/>
      <c r="BD76" s="262"/>
      <c r="BG76" s="263"/>
    </row>
    <row r="77" spans="1:60" ht="13.5" customHeight="1" x14ac:dyDescent="0.15">
      <c r="A77" s="261"/>
      <c r="B77" s="262"/>
      <c r="C77" s="262"/>
      <c r="D77" s="262"/>
      <c r="E77" s="262"/>
      <c r="F77" s="262"/>
      <c r="G77" s="262"/>
      <c r="H77" s="262"/>
      <c r="I77" s="262"/>
      <c r="J77" s="262"/>
      <c r="K77" s="262"/>
      <c r="L77" s="262"/>
      <c r="M77" s="262"/>
      <c r="N77" s="262"/>
      <c r="O77" s="262"/>
      <c r="AM77" s="262"/>
      <c r="AN77" s="262"/>
      <c r="AO77" s="262"/>
      <c r="AP77" s="262"/>
      <c r="AQ77" s="262"/>
      <c r="AR77" s="262"/>
      <c r="AS77" s="262"/>
      <c r="AT77" s="262"/>
      <c r="AU77" s="262"/>
      <c r="AV77" s="262"/>
      <c r="AW77" s="262"/>
      <c r="AX77" s="262"/>
      <c r="AY77" s="262"/>
      <c r="AZ77" s="262"/>
      <c r="BA77" s="262"/>
      <c r="BB77" s="262"/>
      <c r="BC77" s="262"/>
      <c r="BD77" s="262"/>
      <c r="BG77" s="263"/>
    </row>
    <row r="78" spans="1:60" ht="13.5" customHeight="1" x14ac:dyDescent="0.15">
      <c r="A78" s="261"/>
      <c r="B78" s="262"/>
      <c r="C78" s="262"/>
      <c r="D78" s="262"/>
      <c r="E78" s="262"/>
      <c r="F78" s="262"/>
      <c r="G78" s="262"/>
      <c r="H78" s="262"/>
      <c r="I78" s="262"/>
      <c r="J78" s="262"/>
      <c r="K78" s="262"/>
      <c r="L78" s="262"/>
      <c r="M78" s="262"/>
      <c r="N78" s="262"/>
      <c r="O78" s="262"/>
      <c r="AM78" s="262"/>
      <c r="AN78" s="262"/>
      <c r="AO78" s="262"/>
      <c r="AP78" s="262"/>
      <c r="AQ78" s="262"/>
      <c r="AR78" s="262"/>
      <c r="AS78" s="262"/>
      <c r="AT78" s="262"/>
      <c r="AU78" s="262"/>
      <c r="AV78" s="262"/>
      <c r="AW78" s="262"/>
      <c r="AX78" s="262"/>
      <c r="AY78" s="262"/>
      <c r="AZ78" s="262"/>
      <c r="BA78" s="262"/>
      <c r="BB78" s="262"/>
      <c r="BC78" s="262"/>
      <c r="BD78" s="262"/>
      <c r="BG78" s="263"/>
    </row>
    <row r="79" spans="1:60" ht="13.5" customHeight="1" x14ac:dyDescent="0.15">
      <c r="A79" s="261"/>
      <c r="B79" s="262"/>
      <c r="C79" s="262"/>
      <c r="D79" s="262"/>
      <c r="E79" s="262"/>
      <c r="F79" s="262"/>
      <c r="G79" s="262"/>
      <c r="H79" s="262"/>
      <c r="I79" s="262"/>
      <c r="J79" s="262"/>
      <c r="K79" s="262"/>
      <c r="L79" s="262"/>
      <c r="M79" s="262"/>
      <c r="N79" s="262"/>
      <c r="O79" s="262"/>
      <c r="AM79" s="262"/>
      <c r="AN79" s="262"/>
      <c r="AO79" s="262"/>
      <c r="AP79" s="262"/>
      <c r="AQ79" s="262"/>
      <c r="AR79" s="262"/>
      <c r="AS79" s="262"/>
      <c r="AT79" s="262"/>
      <c r="AU79" s="262"/>
      <c r="AV79" s="262"/>
      <c r="AW79" s="262"/>
      <c r="AX79" s="262"/>
      <c r="AY79" s="262"/>
      <c r="AZ79" s="262"/>
      <c r="BA79" s="262"/>
      <c r="BB79" s="262"/>
      <c r="BC79" s="262"/>
      <c r="BD79" s="262"/>
      <c r="BG79" s="263"/>
    </row>
    <row r="80" spans="1:60" ht="13.5" customHeight="1" x14ac:dyDescent="0.15">
      <c r="A80" s="261"/>
      <c r="B80" s="262"/>
      <c r="C80" s="262"/>
      <c r="D80" s="262"/>
      <c r="E80" s="262"/>
      <c r="F80" s="262"/>
      <c r="G80" s="262"/>
      <c r="H80" s="262"/>
      <c r="I80" s="262"/>
      <c r="J80" s="262"/>
      <c r="K80" s="262"/>
      <c r="L80" s="262"/>
      <c r="M80" s="262"/>
      <c r="N80" s="262"/>
      <c r="O80" s="262"/>
      <c r="AM80" s="262"/>
      <c r="AN80" s="262"/>
      <c r="AO80" s="262"/>
      <c r="AP80" s="262"/>
      <c r="AQ80" s="262"/>
      <c r="AR80" s="262"/>
      <c r="AS80" s="262"/>
      <c r="AT80" s="262"/>
      <c r="AU80" s="262"/>
      <c r="AV80" s="262"/>
      <c r="AW80" s="262"/>
      <c r="AX80" s="262"/>
      <c r="AY80" s="262"/>
      <c r="AZ80" s="262"/>
      <c r="BA80" s="262"/>
      <c r="BB80" s="262"/>
      <c r="BC80" s="262"/>
      <c r="BD80" s="262"/>
      <c r="BG80" s="263"/>
    </row>
    <row r="81" spans="1:59" ht="13.5" customHeight="1" x14ac:dyDescent="0.15">
      <c r="A81" s="261"/>
      <c r="B81" s="262"/>
      <c r="C81" s="262"/>
      <c r="D81" s="262"/>
      <c r="E81" s="262"/>
      <c r="F81" s="262"/>
      <c r="G81" s="262"/>
      <c r="H81" s="262"/>
      <c r="I81" s="262"/>
      <c r="J81" s="262"/>
      <c r="K81" s="262"/>
      <c r="L81" s="262"/>
      <c r="M81" s="262"/>
      <c r="N81" s="262"/>
      <c r="O81" s="262"/>
      <c r="AM81" s="262"/>
      <c r="AN81" s="262"/>
      <c r="AO81" s="262"/>
      <c r="AP81" s="262"/>
      <c r="AQ81" s="262"/>
      <c r="AR81" s="262"/>
      <c r="AS81" s="262"/>
      <c r="AT81" s="262"/>
      <c r="AU81" s="262"/>
      <c r="AV81" s="262"/>
      <c r="AW81" s="262"/>
      <c r="AX81" s="262"/>
      <c r="AY81" s="262"/>
      <c r="AZ81" s="262"/>
      <c r="BA81" s="262"/>
      <c r="BB81" s="262"/>
      <c r="BC81" s="262"/>
      <c r="BD81" s="262"/>
      <c r="BG81" s="263"/>
    </row>
    <row r="82" spans="1:59" ht="13.5" customHeight="1" x14ac:dyDescent="0.15">
      <c r="A82" s="265"/>
      <c r="B82" s="26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7"/>
      <c r="BF82" s="267"/>
      <c r="BG82" s="268"/>
    </row>
    <row r="83" spans="1:59" ht="13.5" customHeight="1" x14ac:dyDescent="0.15">
      <c r="BD83" s="269" t="s">
        <v>72</v>
      </c>
    </row>
  </sheetData>
  <mergeCells count="72">
    <mergeCell ref="P75:AL75"/>
    <mergeCell ref="P71:AL71"/>
    <mergeCell ref="P72:AL72"/>
    <mergeCell ref="P73:AL73"/>
    <mergeCell ref="P74:AL74"/>
    <mergeCell ref="P66:AL66"/>
    <mergeCell ref="P67:AL67"/>
    <mergeCell ref="P68:AL68"/>
    <mergeCell ref="P69:AL69"/>
    <mergeCell ref="P70:AL70"/>
    <mergeCell ref="P65:AL65"/>
    <mergeCell ref="P58:AL58"/>
    <mergeCell ref="P63:AL63"/>
    <mergeCell ref="P64:AL64"/>
    <mergeCell ref="O61:AL62"/>
    <mergeCell ref="C39:H40"/>
    <mergeCell ref="AG39:AL40"/>
    <mergeCell ref="A48:BG48"/>
    <mergeCell ref="P53:AL53"/>
    <mergeCell ref="P54:AL54"/>
    <mergeCell ref="AP39:BF40"/>
    <mergeCell ref="O40:W41"/>
    <mergeCell ref="Y40:Z41"/>
    <mergeCell ref="O51:AL52"/>
    <mergeCell ref="S36:S37"/>
    <mergeCell ref="T36:U37"/>
    <mergeCell ref="P57:AL57"/>
    <mergeCell ref="O38:W39"/>
    <mergeCell ref="Y38:Z39"/>
    <mergeCell ref="P55:AL55"/>
    <mergeCell ref="P56:AL56"/>
    <mergeCell ref="V36:V37"/>
    <mergeCell ref="BA35:BB36"/>
    <mergeCell ref="C34:H35"/>
    <mergeCell ref="O34:P35"/>
    <mergeCell ref="Q34:R35"/>
    <mergeCell ref="S34:S35"/>
    <mergeCell ref="T34:U35"/>
    <mergeCell ref="V34:V35"/>
    <mergeCell ref="W34:X35"/>
    <mergeCell ref="Y34:Y35"/>
    <mergeCell ref="AG35:AL36"/>
    <mergeCell ref="AQ35:AY36"/>
    <mergeCell ref="W36:X37"/>
    <mergeCell ref="Y36:Y37"/>
    <mergeCell ref="C36:H37"/>
    <mergeCell ref="O36:P37"/>
    <mergeCell ref="Q36:R37"/>
    <mergeCell ref="F20:BE23"/>
    <mergeCell ref="F24:W25"/>
    <mergeCell ref="Z24:AW25"/>
    <mergeCell ref="F27:W28"/>
    <mergeCell ref="AM30:BE31"/>
    <mergeCell ref="E15:K15"/>
    <mergeCell ref="Q15:BF15"/>
    <mergeCell ref="B9:D9"/>
    <mergeCell ref="G9:V9"/>
    <mergeCell ref="W9:AA9"/>
    <mergeCell ref="AB9:AM9"/>
    <mergeCell ref="AO9:AS9"/>
    <mergeCell ref="AV9:AW9"/>
    <mergeCell ref="AX9:AY9"/>
    <mergeCell ref="BA9:BB9"/>
    <mergeCell ref="BD9:BE9"/>
    <mergeCell ref="E12:K12"/>
    <mergeCell ref="Q12:BF12"/>
    <mergeCell ref="AV2:AY3"/>
    <mergeCell ref="AZ2:BC3"/>
    <mergeCell ref="BD2:BG3"/>
    <mergeCell ref="A7:C7"/>
    <mergeCell ref="D7:E7"/>
    <mergeCell ref="F7:H7"/>
  </mergeCells>
  <phoneticPr fontId="2"/>
  <pageMargins left="0.23" right="0.16" top="0.25" bottom="0.23" header="0.18" footer="0.16"/>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85FC5-314F-482D-9BED-A0CA1F419DDC}">
  <sheetPr>
    <pageSetUpPr fitToPage="1"/>
  </sheetPr>
  <dimension ref="A1:H21"/>
  <sheetViews>
    <sheetView view="pageBreakPreview" zoomScale="70" zoomScaleNormal="75" zoomScaleSheetLayoutView="70" workbookViewId="0">
      <selection sqref="A1:H1"/>
    </sheetView>
  </sheetViews>
  <sheetFormatPr defaultRowHeight="13.5" x14ac:dyDescent="0.15"/>
  <cols>
    <col min="1" max="1" width="6.875" style="85" customWidth="1"/>
    <col min="2" max="2" width="47" style="85" customWidth="1"/>
    <col min="3" max="3" width="46.125" style="85" customWidth="1"/>
    <col min="4" max="4" width="11.375" style="92" customWidth="1"/>
    <col min="5" max="5" width="11.375" style="383" customWidth="1"/>
    <col min="6" max="6" width="15.625" style="119" customWidth="1"/>
    <col min="7" max="8" width="15.625" style="85" customWidth="1"/>
    <col min="9" max="256" width="9" style="85"/>
    <col min="257" max="257" width="6.875" style="85" customWidth="1"/>
    <col min="258" max="259" width="46.125" style="85" customWidth="1"/>
    <col min="260" max="261" width="11.375" style="85" customWidth="1"/>
    <col min="262" max="263" width="14.125" style="85" customWidth="1"/>
    <col min="264" max="264" width="18.25" style="85" customWidth="1"/>
    <col min="265" max="512" width="9" style="85"/>
    <col min="513" max="513" width="6.875" style="85" customWidth="1"/>
    <col min="514" max="515" width="46.125" style="85" customWidth="1"/>
    <col min="516" max="517" width="11.375" style="85" customWidth="1"/>
    <col min="518" max="519" width="14.125" style="85" customWidth="1"/>
    <col min="520" max="520" width="18.25" style="85" customWidth="1"/>
    <col min="521" max="768" width="9" style="85"/>
    <col min="769" max="769" width="6.875" style="85" customWidth="1"/>
    <col min="770" max="771" width="46.125" style="85" customWidth="1"/>
    <col min="772" max="773" width="11.375" style="85" customWidth="1"/>
    <col min="774" max="775" width="14.125" style="85" customWidth="1"/>
    <col min="776" max="776" width="18.25" style="85" customWidth="1"/>
    <col min="777" max="1024" width="9" style="85"/>
    <col min="1025" max="1025" width="6.875" style="85" customWidth="1"/>
    <col min="1026" max="1027" width="46.125" style="85" customWidth="1"/>
    <col min="1028" max="1029" width="11.375" style="85" customWidth="1"/>
    <col min="1030" max="1031" width="14.125" style="85" customWidth="1"/>
    <col min="1032" max="1032" width="18.25" style="85" customWidth="1"/>
    <col min="1033" max="1280" width="9" style="85"/>
    <col min="1281" max="1281" width="6.875" style="85" customWidth="1"/>
    <col min="1282" max="1283" width="46.125" style="85" customWidth="1"/>
    <col min="1284" max="1285" width="11.375" style="85" customWidth="1"/>
    <col min="1286" max="1287" width="14.125" style="85" customWidth="1"/>
    <col min="1288" max="1288" width="18.25" style="85" customWidth="1"/>
    <col min="1289" max="1536" width="9" style="85"/>
    <col min="1537" max="1537" width="6.875" style="85" customWidth="1"/>
    <col min="1538" max="1539" width="46.125" style="85" customWidth="1"/>
    <col min="1540" max="1541" width="11.375" style="85" customWidth="1"/>
    <col min="1542" max="1543" width="14.125" style="85" customWidth="1"/>
    <col min="1544" max="1544" width="18.25" style="85" customWidth="1"/>
    <col min="1545" max="1792" width="9" style="85"/>
    <col min="1793" max="1793" width="6.875" style="85" customWidth="1"/>
    <col min="1794" max="1795" width="46.125" style="85" customWidth="1"/>
    <col min="1796" max="1797" width="11.375" style="85" customWidth="1"/>
    <col min="1798" max="1799" width="14.125" style="85" customWidth="1"/>
    <col min="1800" max="1800" width="18.25" style="85" customWidth="1"/>
    <col min="1801" max="2048" width="9" style="85"/>
    <col min="2049" max="2049" width="6.875" style="85" customWidth="1"/>
    <col min="2050" max="2051" width="46.125" style="85" customWidth="1"/>
    <col min="2052" max="2053" width="11.375" style="85" customWidth="1"/>
    <col min="2054" max="2055" width="14.125" style="85" customWidth="1"/>
    <col min="2056" max="2056" width="18.25" style="85" customWidth="1"/>
    <col min="2057" max="2304" width="9" style="85"/>
    <col min="2305" max="2305" width="6.875" style="85" customWidth="1"/>
    <col min="2306" max="2307" width="46.125" style="85" customWidth="1"/>
    <col min="2308" max="2309" width="11.375" style="85" customWidth="1"/>
    <col min="2310" max="2311" width="14.125" style="85" customWidth="1"/>
    <col min="2312" max="2312" width="18.25" style="85" customWidth="1"/>
    <col min="2313" max="2560" width="9" style="85"/>
    <col min="2561" max="2561" width="6.875" style="85" customWidth="1"/>
    <col min="2562" max="2563" width="46.125" style="85" customWidth="1"/>
    <col min="2564" max="2565" width="11.375" style="85" customWidth="1"/>
    <col min="2566" max="2567" width="14.125" style="85" customWidth="1"/>
    <col min="2568" max="2568" width="18.25" style="85" customWidth="1"/>
    <col min="2569" max="2816" width="9" style="85"/>
    <col min="2817" max="2817" width="6.875" style="85" customWidth="1"/>
    <col min="2818" max="2819" width="46.125" style="85" customWidth="1"/>
    <col min="2820" max="2821" width="11.375" style="85" customWidth="1"/>
    <col min="2822" max="2823" width="14.125" style="85" customWidth="1"/>
    <col min="2824" max="2824" width="18.25" style="85" customWidth="1"/>
    <col min="2825" max="3072" width="9" style="85"/>
    <col min="3073" max="3073" width="6.875" style="85" customWidth="1"/>
    <col min="3074" max="3075" width="46.125" style="85" customWidth="1"/>
    <col min="3076" max="3077" width="11.375" style="85" customWidth="1"/>
    <col min="3078" max="3079" width="14.125" style="85" customWidth="1"/>
    <col min="3080" max="3080" width="18.25" style="85" customWidth="1"/>
    <col min="3081" max="3328" width="9" style="85"/>
    <col min="3329" max="3329" width="6.875" style="85" customWidth="1"/>
    <col min="3330" max="3331" width="46.125" style="85" customWidth="1"/>
    <col min="3332" max="3333" width="11.375" style="85" customWidth="1"/>
    <col min="3334" max="3335" width="14.125" style="85" customWidth="1"/>
    <col min="3336" max="3336" width="18.25" style="85" customWidth="1"/>
    <col min="3337" max="3584" width="9" style="85"/>
    <col min="3585" max="3585" width="6.875" style="85" customWidth="1"/>
    <col min="3586" max="3587" width="46.125" style="85" customWidth="1"/>
    <col min="3588" max="3589" width="11.375" style="85" customWidth="1"/>
    <col min="3590" max="3591" width="14.125" style="85" customWidth="1"/>
    <col min="3592" max="3592" width="18.25" style="85" customWidth="1"/>
    <col min="3593" max="3840" width="9" style="85"/>
    <col min="3841" max="3841" width="6.875" style="85" customWidth="1"/>
    <col min="3842" max="3843" width="46.125" style="85" customWidth="1"/>
    <col min="3844" max="3845" width="11.375" style="85" customWidth="1"/>
    <col min="3846" max="3847" width="14.125" style="85" customWidth="1"/>
    <col min="3848" max="3848" width="18.25" style="85" customWidth="1"/>
    <col min="3849" max="4096" width="9" style="85"/>
    <col min="4097" max="4097" width="6.875" style="85" customWidth="1"/>
    <col min="4098" max="4099" width="46.125" style="85" customWidth="1"/>
    <col min="4100" max="4101" width="11.375" style="85" customWidth="1"/>
    <col min="4102" max="4103" width="14.125" style="85" customWidth="1"/>
    <col min="4104" max="4104" width="18.25" style="85" customWidth="1"/>
    <col min="4105" max="4352" width="9" style="85"/>
    <col min="4353" max="4353" width="6.875" style="85" customWidth="1"/>
    <col min="4354" max="4355" width="46.125" style="85" customWidth="1"/>
    <col min="4356" max="4357" width="11.375" style="85" customWidth="1"/>
    <col min="4358" max="4359" width="14.125" style="85" customWidth="1"/>
    <col min="4360" max="4360" width="18.25" style="85" customWidth="1"/>
    <col min="4361" max="4608" width="9" style="85"/>
    <col min="4609" max="4609" width="6.875" style="85" customWidth="1"/>
    <col min="4610" max="4611" width="46.125" style="85" customWidth="1"/>
    <col min="4612" max="4613" width="11.375" style="85" customWidth="1"/>
    <col min="4614" max="4615" width="14.125" style="85" customWidth="1"/>
    <col min="4616" max="4616" width="18.25" style="85" customWidth="1"/>
    <col min="4617" max="4864" width="9" style="85"/>
    <col min="4865" max="4865" width="6.875" style="85" customWidth="1"/>
    <col min="4866" max="4867" width="46.125" style="85" customWidth="1"/>
    <col min="4868" max="4869" width="11.375" style="85" customWidth="1"/>
    <col min="4870" max="4871" width="14.125" style="85" customWidth="1"/>
    <col min="4872" max="4872" width="18.25" style="85" customWidth="1"/>
    <col min="4873" max="5120" width="9" style="85"/>
    <col min="5121" max="5121" width="6.875" style="85" customWidth="1"/>
    <col min="5122" max="5123" width="46.125" style="85" customWidth="1"/>
    <col min="5124" max="5125" width="11.375" style="85" customWidth="1"/>
    <col min="5126" max="5127" width="14.125" style="85" customWidth="1"/>
    <col min="5128" max="5128" width="18.25" style="85" customWidth="1"/>
    <col min="5129" max="5376" width="9" style="85"/>
    <col min="5377" max="5377" width="6.875" style="85" customWidth="1"/>
    <col min="5378" max="5379" width="46.125" style="85" customWidth="1"/>
    <col min="5380" max="5381" width="11.375" style="85" customWidth="1"/>
    <col min="5382" max="5383" width="14.125" style="85" customWidth="1"/>
    <col min="5384" max="5384" width="18.25" style="85" customWidth="1"/>
    <col min="5385" max="5632" width="9" style="85"/>
    <col min="5633" max="5633" width="6.875" style="85" customWidth="1"/>
    <col min="5634" max="5635" width="46.125" style="85" customWidth="1"/>
    <col min="5636" max="5637" width="11.375" style="85" customWidth="1"/>
    <col min="5638" max="5639" width="14.125" style="85" customWidth="1"/>
    <col min="5640" max="5640" width="18.25" style="85" customWidth="1"/>
    <col min="5641" max="5888" width="9" style="85"/>
    <col min="5889" max="5889" width="6.875" style="85" customWidth="1"/>
    <col min="5890" max="5891" width="46.125" style="85" customWidth="1"/>
    <col min="5892" max="5893" width="11.375" style="85" customWidth="1"/>
    <col min="5894" max="5895" width="14.125" style="85" customWidth="1"/>
    <col min="5896" max="5896" width="18.25" style="85" customWidth="1"/>
    <col min="5897" max="6144" width="9" style="85"/>
    <col min="6145" max="6145" width="6.875" style="85" customWidth="1"/>
    <col min="6146" max="6147" width="46.125" style="85" customWidth="1"/>
    <col min="6148" max="6149" width="11.375" style="85" customWidth="1"/>
    <col min="6150" max="6151" width="14.125" style="85" customWidth="1"/>
    <col min="6152" max="6152" width="18.25" style="85" customWidth="1"/>
    <col min="6153" max="6400" width="9" style="85"/>
    <col min="6401" max="6401" width="6.875" style="85" customWidth="1"/>
    <col min="6402" max="6403" width="46.125" style="85" customWidth="1"/>
    <col min="6404" max="6405" width="11.375" style="85" customWidth="1"/>
    <col min="6406" max="6407" width="14.125" style="85" customWidth="1"/>
    <col min="6408" max="6408" width="18.25" style="85" customWidth="1"/>
    <col min="6409" max="6656" width="9" style="85"/>
    <col min="6657" max="6657" width="6.875" style="85" customWidth="1"/>
    <col min="6658" max="6659" width="46.125" style="85" customWidth="1"/>
    <col min="6660" max="6661" width="11.375" style="85" customWidth="1"/>
    <col min="6662" max="6663" width="14.125" style="85" customWidth="1"/>
    <col min="6664" max="6664" width="18.25" style="85" customWidth="1"/>
    <col min="6665" max="6912" width="9" style="85"/>
    <col min="6913" max="6913" width="6.875" style="85" customWidth="1"/>
    <col min="6914" max="6915" width="46.125" style="85" customWidth="1"/>
    <col min="6916" max="6917" width="11.375" style="85" customWidth="1"/>
    <col min="6918" max="6919" width="14.125" style="85" customWidth="1"/>
    <col min="6920" max="6920" width="18.25" style="85" customWidth="1"/>
    <col min="6921" max="7168" width="9" style="85"/>
    <col min="7169" max="7169" width="6.875" style="85" customWidth="1"/>
    <col min="7170" max="7171" width="46.125" style="85" customWidth="1"/>
    <col min="7172" max="7173" width="11.375" style="85" customWidth="1"/>
    <col min="7174" max="7175" width="14.125" style="85" customWidth="1"/>
    <col min="7176" max="7176" width="18.25" style="85" customWidth="1"/>
    <col min="7177" max="7424" width="9" style="85"/>
    <col min="7425" max="7425" width="6.875" style="85" customWidth="1"/>
    <col min="7426" max="7427" width="46.125" style="85" customWidth="1"/>
    <col min="7428" max="7429" width="11.375" style="85" customWidth="1"/>
    <col min="7430" max="7431" width="14.125" style="85" customWidth="1"/>
    <col min="7432" max="7432" width="18.25" style="85" customWidth="1"/>
    <col min="7433" max="7680" width="9" style="85"/>
    <col min="7681" max="7681" width="6.875" style="85" customWidth="1"/>
    <col min="7682" max="7683" width="46.125" style="85" customWidth="1"/>
    <col min="7684" max="7685" width="11.375" style="85" customWidth="1"/>
    <col min="7686" max="7687" width="14.125" style="85" customWidth="1"/>
    <col min="7688" max="7688" width="18.25" style="85" customWidth="1"/>
    <col min="7689" max="7936" width="9" style="85"/>
    <col min="7937" max="7937" width="6.875" style="85" customWidth="1"/>
    <col min="7938" max="7939" width="46.125" style="85" customWidth="1"/>
    <col min="7940" max="7941" width="11.375" style="85" customWidth="1"/>
    <col min="7942" max="7943" width="14.125" style="85" customWidth="1"/>
    <col min="7944" max="7944" width="18.25" style="85" customWidth="1"/>
    <col min="7945" max="8192" width="9" style="85"/>
    <col min="8193" max="8193" width="6.875" style="85" customWidth="1"/>
    <col min="8194" max="8195" width="46.125" style="85" customWidth="1"/>
    <col min="8196" max="8197" width="11.375" style="85" customWidth="1"/>
    <col min="8198" max="8199" width="14.125" style="85" customWidth="1"/>
    <col min="8200" max="8200" width="18.25" style="85" customWidth="1"/>
    <col min="8201" max="8448" width="9" style="85"/>
    <col min="8449" max="8449" width="6.875" style="85" customWidth="1"/>
    <col min="8450" max="8451" width="46.125" style="85" customWidth="1"/>
    <col min="8452" max="8453" width="11.375" style="85" customWidth="1"/>
    <col min="8454" max="8455" width="14.125" style="85" customWidth="1"/>
    <col min="8456" max="8456" width="18.25" style="85" customWidth="1"/>
    <col min="8457" max="8704" width="9" style="85"/>
    <col min="8705" max="8705" width="6.875" style="85" customWidth="1"/>
    <col min="8706" max="8707" width="46.125" style="85" customWidth="1"/>
    <col min="8708" max="8709" width="11.375" style="85" customWidth="1"/>
    <col min="8710" max="8711" width="14.125" style="85" customWidth="1"/>
    <col min="8712" max="8712" width="18.25" style="85" customWidth="1"/>
    <col min="8713" max="8960" width="9" style="85"/>
    <col min="8961" max="8961" width="6.875" style="85" customWidth="1"/>
    <col min="8962" max="8963" width="46.125" style="85" customWidth="1"/>
    <col min="8964" max="8965" width="11.375" style="85" customWidth="1"/>
    <col min="8966" max="8967" width="14.125" style="85" customWidth="1"/>
    <col min="8968" max="8968" width="18.25" style="85" customWidth="1"/>
    <col min="8969" max="9216" width="9" style="85"/>
    <col min="9217" max="9217" width="6.875" style="85" customWidth="1"/>
    <col min="9218" max="9219" width="46.125" style="85" customWidth="1"/>
    <col min="9220" max="9221" width="11.375" style="85" customWidth="1"/>
    <col min="9222" max="9223" width="14.125" style="85" customWidth="1"/>
    <col min="9224" max="9224" width="18.25" style="85" customWidth="1"/>
    <col min="9225" max="9472" width="9" style="85"/>
    <col min="9473" max="9473" width="6.875" style="85" customWidth="1"/>
    <col min="9474" max="9475" width="46.125" style="85" customWidth="1"/>
    <col min="9476" max="9477" width="11.375" style="85" customWidth="1"/>
    <col min="9478" max="9479" width="14.125" style="85" customWidth="1"/>
    <col min="9480" max="9480" width="18.25" style="85" customWidth="1"/>
    <col min="9481" max="9728" width="9" style="85"/>
    <col min="9729" max="9729" width="6.875" style="85" customWidth="1"/>
    <col min="9730" max="9731" width="46.125" style="85" customWidth="1"/>
    <col min="9732" max="9733" width="11.375" style="85" customWidth="1"/>
    <col min="9734" max="9735" width="14.125" style="85" customWidth="1"/>
    <col min="9736" max="9736" width="18.25" style="85" customWidth="1"/>
    <col min="9737" max="9984" width="9" style="85"/>
    <col min="9985" max="9985" width="6.875" style="85" customWidth="1"/>
    <col min="9986" max="9987" width="46.125" style="85" customWidth="1"/>
    <col min="9988" max="9989" width="11.375" style="85" customWidth="1"/>
    <col min="9990" max="9991" width="14.125" style="85" customWidth="1"/>
    <col min="9992" max="9992" width="18.25" style="85" customWidth="1"/>
    <col min="9993" max="10240" width="9" style="85"/>
    <col min="10241" max="10241" width="6.875" style="85" customWidth="1"/>
    <col min="10242" max="10243" width="46.125" style="85" customWidth="1"/>
    <col min="10244" max="10245" width="11.375" style="85" customWidth="1"/>
    <col min="10246" max="10247" width="14.125" style="85" customWidth="1"/>
    <col min="10248" max="10248" width="18.25" style="85" customWidth="1"/>
    <col min="10249" max="10496" width="9" style="85"/>
    <col min="10497" max="10497" width="6.875" style="85" customWidth="1"/>
    <col min="10498" max="10499" width="46.125" style="85" customWidth="1"/>
    <col min="10500" max="10501" width="11.375" style="85" customWidth="1"/>
    <col min="10502" max="10503" width="14.125" style="85" customWidth="1"/>
    <col min="10504" max="10504" width="18.25" style="85" customWidth="1"/>
    <col min="10505" max="10752" width="9" style="85"/>
    <col min="10753" max="10753" width="6.875" style="85" customWidth="1"/>
    <col min="10754" max="10755" width="46.125" style="85" customWidth="1"/>
    <col min="10756" max="10757" width="11.375" style="85" customWidth="1"/>
    <col min="10758" max="10759" width="14.125" style="85" customWidth="1"/>
    <col min="10760" max="10760" width="18.25" style="85" customWidth="1"/>
    <col min="10761" max="11008" width="9" style="85"/>
    <col min="11009" max="11009" width="6.875" style="85" customWidth="1"/>
    <col min="11010" max="11011" width="46.125" style="85" customWidth="1"/>
    <col min="11012" max="11013" width="11.375" style="85" customWidth="1"/>
    <col min="11014" max="11015" width="14.125" style="85" customWidth="1"/>
    <col min="11016" max="11016" width="18.25" style="85" customWidth="1"/>
    <col min="11017" max="11264" width="9" style="85"/>
    <col min="11265" max="11265" width="6.875" style="85" customWidth="1"/>
    <col min="11266" max="11267" width="46.125" style="85" customWidth="1"/>
    <col min="11268" max="11269" width="11.375" style="85" customWidth="1"/>
    <col min="11270" max="11271" width="14.125" style="85" customWidth="1"/>
    <col min="11272" max="11272" width="18.25" style="85" customWidth="1"/>
    <col min="11273" max="11520" width="9" style="85"/>
    <col min="11521" max="11521" width="6.875" style="85" customWidth="1"/>
    <col min="11522" max="11523" width="46.125" style="85" customWidth="1"/>
    <col min="11524" max="11525" width="11.375" style="85" customWidth="1"/>
    <col min="11526" max="11527" width="14.125" style="85" customWidth="1"/>
    <col min="11528" max="11528" width="18.25" style="85" customWidth="1"/>
    <col min="11529" max="11776" width="9" style="85"/>
    <col min="11777" max="11777" width="6.875" style="85" customWidth="1"/>
    <col min="11778" max="11779" width="46.125" style="85" customWidth="1"/>
    <col min="11780" max="11781" width="11.375" style="85" customWidth="1"/>
    <col min="11782" max="11783" width="14.125" style="85" customWidth="1"/>
    <col min="11784" max="11784" width="18.25" style="85" customWidth="1"/>
    <col min="11785" max="12032" width="9" style="85"/>
    <col min="12033" max="12033" width="6.875" style="85" customWidth="1"/>
    <col min="12034" max="12035" width="46.125" style="85" customWidth="1"/>
    <col min="12036" max="12037" width="11.375" style="85" customWidth="1"/>
    <col min="12038" max="12039" width="14.125" style="85" customWidth="1"/>
    <col min="12040" max="12040" width="18.25" style="85" customWidth="1"/>
    <col min="12041" max="12288" width="9" style="85"/>
    <col min="12289" max="12289" width="6.875" style="85" customWidth="1"/>
    <col min="12290" max="12291" width="46.125" style="85" customWidth="1"/>
    <col min="12292" max="12293" width="11.375" style="85" customWidth="1"/>
    <col min="12294" max="12295" width="14.125" style="85" customWidth="1"/>
    <col min="12296" max="12296" width="18.25" style="85" customWidth="1"/>
    <col min="12297" max="12544" width="9" style="85"/>
    <col min="12545" max="12545" width="6.875" style="85" customWidth="1"/>
    <col min="12546" max="12547" width="46.125" style="85" customWidth="1"/>
    <col min="12548" max="12549" width="11.375" style="85" customWidth="1"/>
    <col min="12550" max="12551" width="14.125" style="85" customWidth="1"/>
    <col min="12552" max="12552" width="18.25" style="85" customWidth="1"/>
    <col min="12553" max="12800" width="9" style="85"/>
    <col min="12801" max="12801" width="6.875" style="85" customWidth="1"/>
    <col min="12802" max="12803" width="46.125" style="85" customWidth="1"/>
    <col min="12804" max="12805" width="11.375" style="85" customWidth="1"/>
    <col min="12806" max="12807" width="14.125" style="85" customWidth="1"/>
    <col min="12808" max="12808" width="18.25" style="85" customWidth="1"/>
    <col min="12809" max="13056" width="9" style="85"/>
    <col min="13057" max="13057" width="6.875" style="85" customWidth="1"/>
    <col min="13058" max="13059" width="46.125" style="85" customWidth="1"/>
    <col min="13060" max="13061" width="11.375" style="85" customWidth="1"/>
    <col min="13062" max="13063" width="14.125" style="85" customWidth="1"/>
    <col min="13064" max="13064" width="18.25" style="85" customWidth="1"/>
    <col min="13065" max="13312" width="9" style="85"/>
    <col min="13313" max="13313" width="6.875" style="85" customWidth="1"/>
    <col min="13314" max="13315" width="46.125" style="85" customWidth="1"/>
    <col min="13316" max="13317" width="11.375" style="85" customWidth="1"/>
    <col min="13318" max="13319" width="14.125" style="85" customWidth="1"/>
    <col min="13320" max="13320" width="18.25" style="85" customWidth="1"/>
    <col min="13321" max="13568" width="9" style="85"/>
    <col min="13569" max="13569" width="6.875" style="85" customWidth="1"/>
    <col min="13570" max="13571" width="46.125" style="85" customWidth="1"/>
    <col min="13572" max="13573" width="11.375" style="85" customWidth="1"/>
    <col min="13574" max="13575" width="14.125" style="85" customWidth="1"/>
    <col min="13576" max="13576" width="18.25" style="85" customWidth="1"/>
    <col min="13577" max="13824" width="9" style="85"/>
    <col min="13825" max="13825" width="6.875" style="85" customWidth="1"/>
    <col min="13826" max="13827" width="46.125" style="85" customWidth="1"/>
    <col min="13828" max="13829" width="11.375" style="85" customWidth="1"/>
    <col min="13830" max="13831" width="14.125" style="85" customWidth="1"/>
    <col min="13832" max="13832" width="18.25" style="85" customWidth="1"/>
    <col min="13833" max="14080" width="9" style="85"/>
    <col min="14081" max="14081" width="6.875" style="85" customWidth="1"/>
    <col min="14082" max="14083" width="46.125" style="85" customWidth="1"/>
    <col min="14084" max="14085" width="11.375" style="85" customWidth="1"/>
    <col min="14086" max="14087" width="14.125" style="85" customWidth="1"/>
    <col min="14088" max="14088" width="18.25" style="85" customWidth="1"/>
    <col min="14089" max="14336" width="9" style="85"/>
    <col min="14337" max="14337" width="6.875" style="85" customWidth="1"/>
    <col min="14338" max="14339" width="46.125" style="85" customWidth="1"/>
    <col min="14340" max="14341" width="11.375" style="85" customWidth="1"/>
    <col min="14342" max="14343" width="14.125" style="85" customWidth="1"/>
    <col min="14344" max="14344" width="18.25" style="85" customWidth="1"/>
    <col min="14345" max="14592" width="9" style="85"/>
    <col min="14593" max="14593" width="6.875" style="85" customWidth="1"/>
    <col min="14594" max="14595" width="46.125" style="85" customWidth="1"/>
    <col min="14596" max="14597" width="11.375" style="85" customWidth="1"/>
    <col min="14598" max="14599" width="14.125" style="85" customWidth="1"/>
    <col min="14600" max="14600" width="18.25" style="85" customWidth="1"/>
    <col min="14601" max="14848" width="9" style="85"/>
    <col min="14849" max="14849" width="6.875" style="85" customWidth="1"/>
    <col min="14850" max="14851" width="46.125" style="85" customWidth="1"/>
    <col min="14852" max="14853" width="11.375" style="85" customWidth="1"/>
    <col min="14854" max="14855" width="14.125" style="85" customWidth="1"/>
    <col min="14856" max="14856" width="18.25" style="85" customWidth="1"/>
    <col min="14857" max="15104" width="9" style="85"/>
    <col min="15105" max="15105" width="6.875" style="85" customWidth="1"/>
    <col min="15106" max="15107" width="46.125" style="85" customWidth="1"/>
    <col min="15108" max="15109" width="11.375" style="85" customWidth="1"/>
    <col min="15110" max="15111" width="14.125" style="85" customWidth="1"/>
    <col min="15112" max="15112" width="18.25" style="85" customWidth="1"/>
    <col min="15113" max="15360" width="9" style="85"/>
    <col min="15361" max="15361" width="6.875" style="85" customWidth="1"/>
    <col min="15362" max="15363" width="46.125" style="85" customWidth="1"/>
    <col min="15364" max="15365" width="11.375" style="85" customWidth="1"/>
    <col min="15366" max="15367" width="14.125" style="85" customWidth="1"/>
    <col min="15368" max="15368" width="18.25" style="85" customWidth="1"/>
    <col min="15369" max="15616" width="9" style="85"/>
    <col min="15617" max="15617" width="6.875" style="85" customWidth="1"/>
    <col min="15618" max="15619" width="46.125" style="85" customWidth="1"/>
    <col min="15620" max="15621" width="11.375" style="85" customWidth="1"/>
    <col min="15622" max="15623" width="14.125" style="85" customWidth="1"/>
    <col min="15624" max="15624" width="18.25" style="85" customWidth="1"/>
    <col min="15625" max="15872" width="9" style="85"/>
    <col min="15873" max="15873" width="6.875" style="85" customWidth="1"/>
    <col min="15874" max="15875" width="46.125" style="85" customWidth="1"/>
    <col min="15876" max="15877" width="11.375" style="85" customWidth="1"/>
    <col min="15878" max="15879" width="14.125" style="85" customWidth="1"/>
    <col min="15880" max="15880" width="18.25" style="85" customWidth="1"/>
    <col min="15881" max="16128" width="9" style="85"/>
    <col min="16129" max="16129" width="6.875" style="85" customWidth="1"/>
    <col min="16130" max="16131" width="46.125" style="85" customWidth="1"/>
    <col min="16132" max="16133" width="11.375" style="85" customWidth="1"/>
    <col min="16134" max="16135" width="14.125" style="85" customWidth="1"/>
    <col min="16136" max="16136" width="18.25" style="85" customWidth="1"/>
    <col min="16137" max="16384" width="9" style="85"/>
  </cols>
  <sheetData>
    <row r="1" spans="1:8" ht="30" customHeight="1" x14ac:dyDescent="0.15">
      <c r="A1" s="746" t="s">
        <v>166</v>
      </c>
      <c r="B1" s="747"/>
      <c r="C1" s="747"/>
      <c r="D1" s="747"/>
      <c r="E1" s="747"/>
      <c r="F1" s="747"/>
      <c r="G1" s="747"/>
      <c r="H1" s="747"/>
    </row>
    <row r="2" spans="1:8" ht="15.75" customHeight="1" thickBot="1" x14ac:dyDescent="0.2">
      <c r="A2" s="446">
        <v>5</v>
      </c>
      <c r="B2" s="447" t="s">
        <v>252</v>
      </c>
      <c r="C2" s="448"/>
      <c r="D2" s="449"/>
      <c r="E2" s="450"/>
      <c r="F2" s="451"/>
      <c r="G2" s="452"/>
      <c r="H2" s="453"/>
    </row>
    <row r="3" spans="1:8" ht="27" customHeight="1" thickBot="1" x14ac:dyDescent="0.2">
      <c r="A3" s="95" t="s">
        <v>44</v>
      </c>
      <c r="B3" s="96" t="s">
        <v>45</v>
      </c>
      <c r="C3" s="96" t="s">
        <v>46</v>
      </c>
      <c r="D3" s="96" t="s">
        <v>47</v>
      </c>
      <c r="E3" s="379" t="s">
        <v>40</v>
      </c>
      <c r="F3" s="97" t="s">
        <v>48</v>
      </c>
      <c r="G3" s="96" t="s">
        <v>49</v>
      </c>
      <c r="H3" s="98" t="s">
        <v>50</v>
      </c>
    </row>
    <row r="4" spans="1:8" ht="27" customHeight="1" x14ac:dyDescent="0.15">
      <c r="A4" s="277">
        <v>5</v>
      </c>
      <c r="B4" s="278" t="s">
        <v>167</v>
      </c>
      <c r="C4" s="300"/>
      <c r="D4" s="100"/>
      <c r="E4" s="384"/>
      <c r="F4" s="101"/>
      <c r="G4" s="301"/>
      <c r="H4" s="292"/>
    </row>
    <row r="5" spans="1:8" ht="27" customHeight="1" x14ac:dyDescent="0.15">
      <c r="A5" s="303"/>
      <c r="B5" s="354" t="s">
        <v>153</v>
      </c>
      <c r="C5" s="304"/>
      <c r="D5" s="305"/>
      <c r="E5" s="385"/>
      <c r="F5" s="306"/>
      <c r="G5" s="307"/>
      <c r="H5" s="112"/>
    </row>
    <row r="6" spans="1:8" ht="27" customHeight="1" x14ac:dyDescent="0.15">
      <c r="A6" s="111"/>
      <c r="B6" s="85" t="s">
        <v>168</v>
      </c>
      <c r="C6" s="345"/>
      <c r="D6" s="105" t="s">
        <v>123</v>
      </c>
      <c r="E6" s="390">
        <v>20</v>
      </c>
      <c r="F6" s="130"/>
      <c r="G6" s="107">
        <f>E6*F6</f>
        <v>0</v>
      </c>
      <c r="H6" s="112"/>
    </row>
    <row r="7" spans="1:8" ht="27" customHeight="1" x14ac:dyDescent="0.15">
      <c r="A7" s="303"/>
      <c r="B7" s="104" t="s">
        <v>133</v>
      </c>
      <c r="C7" s="104"/>
      <c r="D7" s="105" t="s">
        <v>57</v>
      </c>
      <c r="E7" s="381">
        <v>22</v>
      </c>
      <c r="F7" s="130"/>
      <c r="G7" s="107">
        <f t="shared" ref="G7:G18" si="0">E7*F7</f>
        <v>0</v>
      </c>
      <c r="H7" s="112"/>
    </row>
    <row r="8" spans="1:8" ht="27" customHeight="1" x14ac:dyDescent="0.15">
      <c r="A8" s="111"/>
      <c r="B8" s="308" t="s">
        <v>134</v>
      </c>
      <c r="C8" s="308"/>
      <c r="D8" s="105" t="s">
        <v>57</v>
      </c>
      <c r="E8" s="386">
        <v>19</v>
      </c>
      <c r="F8" s="133"/>
      <c r="G8" s="107">
        <f t="shared" si="0"/>
        <v>0</v>
      </c>
      <c r="H8" s="112"/>
    </row>
    <row r="9" spans="1:8" ht="27" customHeight="1" x14ac:dyDescent="0.15">
      <c r="A9" s="111"/>
      <c r="B9" s="105" t="s">
        <v>90</v>
      </c>
      <c r="C9" s="104"/>
      <c r="D9" s="105"/>
      <c r="E9" s="381"/>
      <c r="F9" s="130"/>
      <c r="G9" s="107">
        <f>SUM(G6:G8)</f>
        <v>0</v>
      </c>
      <c r="H9" s="112"/>
    </row>
    <row r="10" spans="1:8" ht="27" customHeight="1" x14ac:dyDescent="0.15">
      <c r="A10" s="111"/>
      <c r="B10" s="411" t="s">
        <v>135</v>
      </c>
      <c r="C10" s="104"/>
      <c r="D10" s="105"/>
      <c r="E10" s="381"/>
      <c r="F10" s="130"/>
      <c r="G10" s="107"/>
      <c r="H10" s="112"/>
    </row>
    <row r="11" spans="1:8" ht="27" customHeight="1" x14ac:dyDescent="0.15">
      <c r="A11" s="111"/>
      <c r="B11" s="104" t="s">
        <v>136</v>
      </c>
      <c r="C11" s="104" t="s">
        <v>161</v>
      </c>
      <c r="D11" s="105" t="s">
        <v>57</v>
      </c>
      <c r="E11" s="381">
        <v>41</v>
      </c>
      <c r="F11" s="130"/>
      <c r="G11" s="107">
        <f t="shared" si="0"/>
        <v>0</v>
      </c>
      <c r="H11" s="112"/>
    </row>
    <row r="12" spans="1:8" ht="27" customHeight="1" x14ac:dyDescent="0.15">
      <c r="A12" s="111"/>
      <c r="B12" s="104" t="s">
        <v>136</v>
      </c>
      <c r="C12" s="104" t="s">
        <v>162</v>
      </c>
      <c r="D12" s="105" t="s">
        <v>57</v>
      </c>
      <c r="E12" s="381">
        <v>2</v>
      </c>
      <c r="F12" s="130"/>
      <c r="G12" s="107">
        <f t="shared" si="0"/>
        <v>0</v>
      </c>
      <c r="H12" s="112"/>
    </row>
    <row r="13" spans="1:8" ht="27" customHeight="1" x14ac:dyDescent="0.15">
      <c r="A13" s="111"/>
      <c r="B13" s="104" t="s">
        <v>143</v>
      </c>
      <c r="C13" s="104" t="s">
        <v>161</v>
      </c>
      <c r="D13" s="105" t="s">
        <v>58</v>
      </c>
      <c r="E13" s="381">
        <v>98.4</v>
      </c>
      <c r="F13" s="130"/>
      <c r="G13" s="107">
        <f t="shared" si="0"/>
        <v>0</v>
      </c>
      <c r="H13" s="302"/>
    </row>
    <row r="14" spans="1:8" ht="27" customHeight="1" x14ac:dyDescent="0.15">
      <c r="A14" s="111"/>
      <c r="B14" s="104" t="s">
        <v>143</v>
      </c>
      <c r="C14" s="104" t="s">
        <v>162</v>
      </c>
      <c r="D14" s="105" t="s">
        <v>58</v>
      </c>
      <c r="E14" s="381">
        <v>4</v>
      </c>
      <c r="F14" s="130"/>
      <c r="G14" s="107">
        <f t="shared" si="0"/>
        <v>0</v>
      </c>
      <c r="H14" s="302"/>
    </row>
    <row r="15" spans="1:8" ht="27" customHeight="1" x14ac:dyDescent="0.15">
      <c r="A15" s="111"/>
      <c r="B15" s="105" t="s">
        <v>90</v>
      </c>
      <c r="C15" s="104"/>
      <c r="D15" s="105"/>
      <c r="E15" s="381"/>
      <c r="F15" s="130"/>
      <c r="G15" s="107">
        <f>SUM(G11:G14)</f>
        <v>0</v>
      </c>
      <c r="H15" s="302"/>
    </row>
    <row r="16" spans="1:8" s="299" customFormat="1" ht="27" customHeight="1" x14ac:dyDescent="0.15">
      <c r="A16" s="293"/>
      <c r="B16" s="330" t="s">
        <v>144</v>
      </c>
      <c r="C16" s="331"/>
      <c r="D16" s="332"/>
      <c r="E16" s="392"/>
      <c r="F16" s="296"/>
      <c r="G16" s="107"/>
      <c r="H16" s="298"/>
    </row>
    <row r="17" spans="1:8" s="299" customFormat="1" ht="27" customHeight="1" x14ac:dyDescent="0.15">
      <c r="A17" s="293"/>
      <c r="B17" s="336" t="s">
        <v>145</v>
      </c>
      <c r="C17" s="337" t="s">
        <v>163</v>
      </c>
      <c r="D17" s="338" t="s">
        <v>123</v>
      </c>
      <c r="E17" s="393">
        <v>54.4</v>
      </c>
      <c r="F17" s="339"/>
      <c r="G17" s="107">
        <f t="shared" si="0"/>
        <v>0</v>
      </c>
      <c r="H17" s="298"/>
    </row>
    <row r="18" spans="1:8" s="299" customFormat="1" ht="27" customHeight="1" x14ac:dyDescent="0.15">
      <c r="A18" s="293"/>
      <c r="B18" s="294" t="s">
        <v>146</v>
      </c>
      <c r="C18" s="294" t="s">
        <v>164</v>
      </c>
      <c r="D18" s="310" t="s">
        <v>57</v>
      </c>
      <c r="E18" s="387">
        <v>19</v>
      </c>
      <c r="F18" s="296"/>
      <c r="G18" s="107">
        <f t="shared" si="0"/>
        <v>0</v>
      </c>
      <c r="H18" s="298"/>
    </row>
    <row r="19" spans="1:8" ht="27" customHeight="1" x14ac:dyDescent="0.15">
      <c r="A19" s="111"/>
      <c r="B19" s="105" t="s">
        <v>156</v>
      </c>
      <c r="C19" s="104"/>
      <c r="D19" s="105"/>
      <c r="E19" s="381"/>
      <c r="F19" s="106"/>
      <c r="G19" s="107">
        <f>SUM(G17:G18)</f>
        <v>0</v>
      </c>
      <c r="H19" s="112"/>
    </row>
    <row r="20" spans="1:8" ht="27" customHeight="1" x14ac:dyDescent="0.15">
      <c r="A20" s="111"/>
      <c r="B20" s="104"/>
      <c r="C20" s="104"/>
      <c r="D20" s="105"/>
      <c r="E20" s="381"/>
      <c r="F20" s="106"/>
      <c r="G20" s="107"/>
      <c r="H20" s="112"/>
    </row>
    <row r="21" spans="1:8" ht="27" customHeight="1" thickBot="1" x14ac:dyDescent="0.2">
      <c r="A21" s="113"/>
      <c r="B21" s="343" t="s">
        <v>165</v>
      </c>
      <c r="C21" s="114"/>
      <c r="D21" s="115"/>
      <c r="E21" s="382"/>
      <c r="F21" s="116"/>
      <c r="G21" s="117">
        <f>G9+G15+G19</f>
        <v>0</v>
      </c>
      <c r="H21" s="313"/>
    </row>
  </sheetData>
  <mergeCells count="1">
    <mergeCell ref="A1:H1"/>
  </mergeCells>
  <phoneticPr fontId="2"/>
  <printOptions horizontalCentered="1"/>
  <pageMargins left="0.11811023622047245" right="0.11811023622047245" top="0.78740157480314965" bottom="3.937007874015748E-2" header="0" footer="0"/>
  <pageSetup paperSize="9" scale="8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02FB0-22C8-4A4C-BDF3-CB701103DCD8}">
  <sheetPr>
    <pageSetUpPr fitToPage="1"/>
  </sheetPr>
  <dimension ref="A1:H41"/>
  <sheetViews>
    <sheetView view="pageBreakPreview" zoomScale="70" zoomScaleNormal="75" zoomScaleSheetLayoutView="70" workbookViewId="0">
      <selection sqref="A1:H1"/>
    </sheetView>
  </sheetViews>
  <sheetFormatPr defaultRowHeight="13.5" x14ac:dyDescent="0.15"/>
  <cols>
    <col min="1" max="1" width="6.875" style="85" customWidth="1"/>
    <col min="2" max="2" width="47" style="85" customWidth="1"/>
    <col min="3" max="3" width="46.125" style="85" customWidth="1"/>
    <col min="4" max="4" width="11.375" style="92" customWidth="1"/>
    <col min="5" max="5" width="11.375" style="383" customWidth="1"/>
    <col min="6" max="6" width="15.625" style="119" customWidth="1"/>
    <col min="7" max="8" width="15.625" style="85" customWidth="1"/>
    <col min="9" max="256" width="9" style="85"/>
    <col min="257" max="257" width="6.875" style="85" customWidth="1"/>
    <col min="258" max="259" width="46.125" style="85" customWidth="1"/>
    <col min="260" max="261" width="11.375" style="85" customWidth="1"/>
    <col min="262" max="263" width="14.125" style="85" customWidth="1"/>
    <col min="264" max="264" width="18.25" style="85" customWidth="1"/>
    <col min="265" max="512" width="9" style="85"/>
    <col min="513" max="513" width="6.875" style="85" customWidth="1"/>
    <col min="514" max="515" width="46.125" style="85" customWidth="1"/>
    <col min="516" max="517" width="11.375" style="85" customWidth="1"/>
    <col min="518" max="519" width="14.125" style="85" customWidth="1"/>
    <col min="520" max="520" width="18.25" style="85" customWidth="1"/>
    <col min="521" max="768" width="9" style="85"/>
    <col min="769" max="769" width="6.875" style="85" customWidth="1"/>
    <col min="770" max="771" width="46.125" style="85" customWidth="1"/>
    <col min="772" max="773" width="11.375" style="85" customWidth="1"/>
    <col min="774" max="775" width="14.125" style="85" customWidth="1"/>
    <col min="776" max="776" width="18.25" style="85" customWidth="1"/>
    <col min="777" max="1024" width="9" style="85"/>
    <col min="1025" max="1025" width="6.875" style="85" customWidth="1"/>
    <col min="1026" max="1027" width="46.125" style="85" customWidth="1"/>
    <col min="1028" max="1029" width="11.375" style="85" customWidth="1"/>
    <col min="1030" max="1031" width="14.125" style="85" customWidth="1"/>
    <col min="1032" max="1032" width="18.25" style="85" customWidth="1"/>
    <col min="1033" max="1280" width="9" style="85"/>
    <col min="1281" max="1281" width="6.875" style="85" customWidth="1"/>
    <col min="1282" max="1283" width="46.125" style="85" customWidth="1"/>
    <col min="1284" max="1285" width="11.375" style="85" customWidth="1"/>
    <col min="1286" max="1287" width="14.125" style="85" customWidth="1"/>
    <col min="1288" max="1288" width="18.25" style="85" customWidth="1"/>
    <col min="1289" max="1536" width="9" style="85"/>
    <col min="1537" max="1537" width="6.875" style="85" customWidth="1"/>
    <col min="1538" max="1539" width="46.125" style="85" customWidth="1"/>
    <col min="1540" max="1541" width="11.375" style="85" customWidth="1"/>
    <col min="1542" max="1543" width="14.125" style="85" customWidth="1"/>
    <col min="1544" max="1544" width="18.25" style="85" customWidth="1"/>
    <col min="1545" max="1792" width="9" style="85"/>
    <col min="1793" max="1793" width="6.875" style="85" customWidth="1"/>
    <col min="1794" max="1795" width="46.125" style="85" customWidth="1"/>
    <col min="1796" max="1797" width="11.375" style="85" customWidth="1"/>
    <col min="1798" max="1799" width="14.125" style="85" customWidth="1"/>
    <col min="1800" max="1800" width="18.25" style="85" customWidth="1"/>
    <col min="1801" max="2048" width="9" style="85"/>
    <col min="2049" max="2049" width="6.875" style="85" customWidth="1"/>
    <col min="2050" max="2051" width="46.125" style="85" customWidth="1"/>
    <col min="2052" max="2053" width="11.375" style="85" customWidth="1"/>
    <col min="2054" max="2055" width="14.125" style="85" customWidth="1"/>
    <col min="2056" max="2056" width="18.25" style="85" customWidth="1"/>
    <col min="2057" max="2304" width="9" style="85"/>
    <col min="2305" max="2305" width="6.875" style="85" customWidth="1"/>
    <col min="2306" max="2307" width="46.125" style="85" customWidth="1"/>
    <col min="2308" max="2309" width="11.375" style="85" customWidth="1"/>
    <col min="2310" max="2311" width="14.125" style="85" customWidth="1"/>
    <col min="2312" max="2312" width="18.25" style="85" customWidth="1"/>
    <col min="2313" max="2560" width="9" style="85"/>
    <col min="2561" max="2561" width="6.875" style="85" customWidth="1"/>
    <col min="2562" max="2563" width="46.125" style="85" customWidth="1"/>
    <col min="2564" max="2565" width="11.375" style="85" customWidth="1"/>
    <col min="2566" max="2567" width="14.125" style="85" customWidth="1"/>
    <col min="2568" max="2568" width="18.25" style="85" customWidth="1"/>
    <col min="2569" max="2816" width="9" style="85"/>
    <col min="2817" max="2817" width="6.875" style="85" customWidth="1"/>
    <col min="2818" max="2819" width="46.125" style="85" customWidth="1"/>
    <col min="2820" max="2821" width="11.375" style="85" customWidth="1"/>
    <col min="2822" max="2823" width="14.125" style="85" customWidth="1"/>
    <col min="2824" max="2824" width="18.25" style="85" customWidth="1"/>
    <col min="2825" max="3072" width="9" style="85"/>
    <col min="3073" max="3073" width="6.875" style="85" customWidth="1"/>
    <col min="3074" max="3075" width="46.125" style="85" customWidth="1"/>
    <col min="3076" max="3077" width="11.375" style="85" customWidth="1"/>
    <col min="3078" max="3079" width="14.125" style="85" customWidth="1"/>
    <col min="3080" max="3080" width="18.25" style="85" customWidth="1"/>
    <col min="3081" max="3328" width="9" style="85"/>
    <col min="3329" max="3329" width="6.875" style="85" customWidth="1"/>
    <col min="3330" max="3331" width="46.125" style="85" customWidth="1"/>
    <col min="3332" max="3333" width="11.375" style="85" customWidth="1"/>
    <col min="3334" max="3335" width="14.125" style="85" customWidth="1"/>
    <col min="3336" max="3336" width="18.25" style="85" customWidth="1"/>
    <col min="3337" max="3584" width="9" style="85"/>
    <col min="3585" max="3585" width="6.875" style="85" customWidth="1"/>
    <col min="3586" max="3587" width="46.125" style="85" customWidth="1"/>
    <col min="3588" max="3589" width="11.375" style="85" customWidth="1"/>
    <col min="3590" max="3591" width="14.125" style="85" customWidth="1"/>
    <col min="3592" max="3592" width="18.25" style="85" customWidth="1"/>
    <col min="3593" max="3840" width="9" style="85"/>
    <col min="3841" max="3841" width="6.875" style="85" customWidth="1"/>
    <col min="3842" max="3843" width="46.125" style="85" customWidth="1"/>
    <col min="3844" max="3845" width="11.375" style="85" customWidth="1"/>
    <col min="3846" max="3847" width="14.125" style="85" customWidth="1"/>
    <col min="3848" max="3848" width="18.25" style="85" customWidth="1"/>
    <col min="3849" max="4096" width="9" style="85"/>
    <col min="4097" max="4097" width="6.875" style="85" customWidth="1"/>
    <col min="4098" max="4099" width="46.125" style="85" customWidth="1"/>
    <col min="4100" max="4101" width="11.375" style="85" customWidth="1"/>
    <col min="4102" max="4103" width="14.125" style="85" customWidth="1"/>
    <col min="4104" max="4104" width="18.25" style="85" customWidth="1"/>
    <col min="4105" max="4352" width="9" style="85"/>
    <col min="4353" max="4353" width="6.875" style="85" customWidth="1"/>
    <col min="4354" max="4355" width="46.125" style="85" customWidth="1"/>
    <col min="4356" max="4357" width="11.375" style="85" customWidth="1"/>
    <col min="4358" max="4359" width="14.125" style="85" customWidth="1"/>
    <col min="4360" max="4360" width="18.25" style="85" customWidth="1"/>
    <col min="4361" max="4608" width="9" style="85"/>
    <col min="4609" max="4609" width="6.875" style="85" customWidth="1"/>
    <col min="4610" max="4611" width="46.125" style="85" customWidth="1"/>
    <col min="4612" max="4613" width="11.375" style="85" customWidth="1"/>
    <col min="4614" max="4615" width="14.125" style="85" customWidth="1"/>
    <col min="4616" max="4616" width="18.25" style="85" customWidth="1"/>
    <col min="4617" max="4864" width="9" style="85"/>
    <col min="4865" max="4865" width="6.875" style="85" customWidth="1"/>
    <col min="4866" max="4867" width="46.125" style="85" customWidth="1"/>
    <col min="4868" max="4869" width="11.375" style="85" customWidth="1"/>
    <col min="4870" max="4871" width="14.125" style="85" customWidth="1"/>
    <col min="4872" max="4872" width="18.25" style="85" customWidth="1"/>
    <col min="4873" max="5120" width="9" style="85"/>
    <col min="5121" max="5121" width="6.875" style="85" customWidth="1"/>
    <col min="5122" max="5123" width="46.125" style="85" customWidth="1"/>
    <col min="5124" max="5125" width="11.375" style="85" customWidth="1"/>
    <col min="5126" max="5127" width="14.125" style="85" customWidth="1"/>
    <col min="5128" max="5128" width="18.25" style="85" customWidth="1"/>
    <col min="5129" max="5376" width="9" style="85"/>
    <col min="5377" max="5377" width="6.875" style="85" customWidth="1"/>
    <col min="5378" max="5379" width="46.125" style="85" customWidth="1"/>
    <col min="5380" max="5381" width="11.375" style="85" customWidth="1"/>
    <col min="5382" max="5383" width="14.125" style="85" customWidth="1"/>
    <col min="5384" max="5384" width="18.25" style="85" customWidth="1"/>
    <col min="5385" max="5632" width="9" style="85"/>
    <col min="5633" max="5633" width="6.875" style="85" customWidth="1"/>
    <col min="5634" max="5635" width="46.125" style="85" customWidth="1"/>
    <col min="5636" max="5637" width="11.375" style="85" customWidth="1"/>
    <col min="5638" max="5639" width="14.125" style="85" customWidth="1"/>
    <col min="5640" max="5640" width="18.25" style="85" customWidth="1"/>
    <col min="5641" max="5888" width="9" style="85"/>
    <col min="5889" max="5889" width="6.875" style="85" customWidth="1"/>
    <col min="5890" max="5891" width="46.125" style="85" customWidth="1"/>
    <col min="5892" max="5893" width="11.375" style="85" customWidth="1"/>
    <col min="5894" max="5895" width="14.125" style="85" customWidth="1"/>
    <col min="5896" max="5896" width="18.25" style="85" customWidth="1"/>
    <col min="5897" max="6144" width="9" style="85"/>
    <col min="6145" max="6145" width="6.875" style="85" customWidth="1"/>
    <col min="6146" max="6147" width="46.125" style="85" customWidth="1"/>
    <col min="6148" max="6149" width="11.375" style="85" customWidth="1"/>
    <col min="6150" max="6151" width="14.125" style="85" customWidth="1"/>
    <col min="6152" max="6152" width="18.25" style="85" customWidth="1"/>
    <col min="6153" max="6400" width="9" style="85"/>
    <col min="6401" max="6401" width="6.875" style="85" customWidth="1"/>
    <col min="6402" max="6403" width="46.125" style="85" customWidth="1"/>
    <col min="6404" max="6405" width="11.375" style="85" customWidth="1"/>
    <col min="6406" max="6407" width="14.125" style="85" customWidth="1"/>
    <col min="6408" max="6408" width="18.25" style="85" customWidth="1"/>
    <col min="6409" max="6656" width="9" style="85"/>
    <col min="6657" max="6657" width="6.875" style="85" customWidth="1"/>
    <col min="6658" max="6659" width="46.125" style="85" customWidth="1"/>
    <col min="6660" max="6661" width="11.375" style="85" customWidth="1"/>
    <col min="6662" max="6663" width="14.125" style="85" customWidth="1"/>
    <col min="6664" max="6664" width="18.25" style="85" customWidth="1"/>
    <col min="6665" max="6912" width="9" style="85"/>
    <col min="6913" max="6913" width="6.875" style="85" customWidth="1"/>
    <col min="6914" max="6915" width="46.125" style="85" customWidth="1"/>
    <col min="6916" max="6917" width="11.375" style="85" customWidth="1"/>
    <col min="6918" max="6919" width="14.125" style="85" customWidth="1"/>
    <col min="6920" max="6920" width="18.25" style="85" customWidth="1"/>
    <col min="6921" max="7168" width="9" style="85"/>
    <col min="7169" max="7169" width="6.875" style="85" customWidth="1"/>
    <col min="7170" max="7171" width="46.125" style="85" customWidth="1"/>
    <col min="7172" max="7173" width="11.375" style="85" customWidth="1"/>
    <col min="7174" max="7175" width="14.125" style="85" customWidth="1"/>
    <col min="7176" max="7176" width="18.25" style="85" customWidth="1"/>
    <col min="7177" max="7424" width="9" style="85"/>
    <col min="7425" max="7425" width="6.875" style="85" customWidth="1"/>
    <col min="7426" max="7427" width="46.125" style="85" customWidth="1"/>
    <col min="7428" max="7429" width="11.375" style="85" customWidth="1"/>
    <col min="7430" max="7431" width="14.125" style="85" customWidth="1"/>
    <col min="7432" max="7432" width="18.25" style="85" customWidth="1"/>
    <col min="7433" max="7680" width="9" style="85"/>
    <col min="7681" max="7681" width="6.875" style="85" customWidth="1"/>
    <col min="7682" max="7683" width="46.125" style="85" customWidth="1"/>
    <col min="7684" max="7685" width="11.375" style="85" customWidth="1"/>
    <col min="7686" max="7687" width="14.125" style="85" customWidth="1"/>
    <col min="7688" max="7688" width="18.25" style="85" customWidth="1"/>
    <col min="7689" max="7936" width="9" style="85"/>
    <col min="7937" max="7937" width="6.875" style="85" customWidth="1"/>
    <col min="7938" max="7939" width="46.125" style="85" customWidth="1"/>
    <col min="7940" max="7941" width="11.375" style="85" customWidth="1"/>
    <col min="7942" max="7943" width="14.125" style="85" customWidth="1"/>
    <col min="7944" max="7944" width="18.25" style="85" customWidth="1"/>
    <col min="7945" max="8192" width="9" style="85"/>
    <col min="8193" max="8193" width="6.875" style="85" customWidth="1"/>
    <col min="8194" max="8195" width="46.125" style="85" customWidth="1"/>
    <col min="8196" max="8197" width="11.375" style="85" customWidth="1"/>
    <col min="8198" max="8199" width="14.125" style="85" customWidth="1"/>
    <col min="8200" max="8200" width="18.25" style="85" customWidth="1"/>
    <col min="8201" max="8448" width="9" style="85"/>
    <col min="8449" max="8449" width="6.875" style="85" customWidth="1"/>
    <col min="8450" max="8451" width="46.125" style="85" customWidth="1"/>
    <col min="8452" max="8453" width="11.375" style="85" customWidth="1"/>
    <col min="8454" max="8455" width="14.125" style="85" customWidth="1"/>
    <col min="8456" max="8456" width="18.25" style="85" customWidth="1"/>
    <col min="8457" max="8704" width="9" style="85"/>
    <col min="8705" max="8705" width="6.875" style="85" customWidth="1"/>
    <col min="8706" max="8707" width="46.125" style="85" customWidth="1"/>
    <col min="8708" max="8709" width="11.375" style="85" customWidth="1"/>
    <col min="8710" max="8711" width="14.125" style="85" customWidth="1"/>
    <col min="8712" max="8712" width="18.25" style="85" customWidth="1"/>
    <col min="8713" max="8960" width="9" style="85"/>
    <col min="8961" max="8961" width="6.875" style="85" customWidth="1"/>
    <col min="8962" max="8963" width="46.125" style="85" customWidth="1"/>
    <col min="8964" max="8965" width="11.375" style="85" customWidth="1"/>
    <col min="8966" max="8967" width="14.125" style="85" customWidth="1"/>
    <col min="8968" max="8968" width="18.25" style="85" customWidth="1"/>
    <col min="8969" max="9216" width="9" style="85"/>
    <col min="9217" max="9217" width="6.875" style="85" customWidth="1"/>
    <col min="9218" max="9219" width="46.125" style="85" customWidth="1"/>
    <col min="9220" max="9221" width="11.375" style="85" customWidth="1"/>
    <col min="9222" max="9223" width="14.125" style="85" customWidth="1"/>
    <col min="9224" max="9224" width="18.25" style="85" customWidth="1"/>
    <col min="9225" max="9472" width="9" style="85"/>
    <col min="9473" max="9473" width="6.875" style="85" customWidth="1"/>
    <col min="9474" max="9475" width="46.125" style="85" customWidth="1"/>
    <col min="9476" max="9477" width="11.375" style="85" customWidth="1"/>
    <col min="9478" max="9479" width="14.125" style="85" customWidth="1"/>
    <col min="9480" max="9480" width="18.25" style="85" customWidth="1"/>
    <col min="9481" max="9728" width="9" style="85"/>
    <col min="9729" max="9729" width="6.875" style="85" customWidth="1"/>
    <col min="9730" max="9731" width="46.125" style="85" customWidth="1"/>
    <col min="9732" max="9733" width="11.375" style="85" customWidth="1"/>
    <col min="9734" max="9735" width="14.125" style="85" customWidth="1"/>
    <col min="9736" max="9736" width="18.25" style="85" customWidth="1"/>
    <col min="9737" max="9984" width="9" style="85"/>
    <col min="9985" max="9985" width="6.875" style="85" customWidth="1"/>
    <col min="9986" max="9987" width="46.125" style="85" customWidth="1"/>
    <col min="9988" max="9989" width="11.375" style="85" customWidth="1"/>
    <col min="9990" max="9991" width="14.125" style="85" customWidth="1"/>
    <col min="9992" max="9992" width="18.25" style="85" customWidth="1"/>
    <col min="9993" max="10240" width="9" style="85"/>
    <col min="10241" max="10241" width="6.875" style="85" customWidth="1"/>
    <col min="10242" max="10243" width="46.125" style="85" customWidth="1"/>
    <col min="10244" max="10245" width="11.375" style="85" customWidth="1"/>
    <col min="10246" max="10247" width="14.125" style="85" customWidth="1"/>
    <col min="10248" max="10248" width="18.25" style="85" customWidth="1"/>
    <col min="10249" max="10496" width="9" style="85"/>
    <col min="10497" max="10497" width="6.875" style="85" customWidth="1"/>
    <col min="10498" max="10499" width="46.125" style="85" customWidth="1"/>
    <col min="10500" max="10501" width="11.375" style="85" customWidth="1"/>
    <col min="10502" max="10503" width="14.125" style="85" customWidth="1"/>
    <col min="10504" max="10504" width="18.25" style="85" customWidth="1"/>
    <col min="10505" max="10752" width="9" style="85"/>
    <col min="10753" max="10753" width="6.875" style="85" customWidth="1"/>
    <col min="10754" max="10755" width="46.125" style="85" customWidth="1"/>
    <col min="10756" max="10757" width="11.375" style="85" customWidth="1"/>
    <col min="10758" max="10759" width="14.125" style="85" customWidth="1"/>
    <col min="10760" max="10760" width="18.25" style="85" customWidth="1"/>
    <col min="10761" max="11008" width="9" style="85"/>
    <col min="11009" max="11009" width="6.875" style="85" customWidth="1"/>
    <col min="11010" max="11011" width="46.125" style="85" customWidth="1"/>
    <col min="11012" max="11013" width="11.375" style="85" customWidth="1"/>
    <col min="11014" max="11015" width="14.125" style="85" customWidth="1"/>
    <col min="11016" max="11016" width="18.25" style="85" customWidth="1"/>
    <col min="11017" max="11264" width="9" style="85"/>
    <col min="11265" max="11265" width="6.875" style="85" customWidth="1"/>
    <col min="11266" max="11267" width="46.125" style="85" customWidth="1"/>
    <col min="11268" max="11269" width="11.375" style="85" customWidth="1"/>
    <col min="11270" max="11271" width="14.125" style="85" customWidth="1"/>
    <col min="11272" max="11272" width="18.25" style="85" customWidth="1"/>
    <col min="11273" max="11520" width="9" style="85"/>
    <col min="11521" max="11521" width="6.875" style="85" customWidth="1"/>
    <col min="11522" max="11523" width="46.125" style="85" customWidth="1"/>
    <col min="11524" max="11525" width="11.375" style="85" customWidth="1"/>
    <col min="11526" max="11527" width="14.125" style="85" customWidth="1"/>
    <col min="11528" max="11528" width="18.25" style="85" customWidth="1"/>
    <col min="11529" max="11776" width="9" style="85"/>
    <col min="11777" max="11777" width="6.875" style="85" customWidth="1"/>
    <col min="11778" max="11779" width="46.125" style="85" customWidth="1"/>
    <col min="11780" max="11781" width="11.375" style="85" customWidth="1"/>
    <col min="11782" max="11783" width="14.125" style="85" customWidth="1"/>
    <col min="11784" max="11784" width="18.25" style="85" customWidth="1"/>
    <col min="11785" max="12032" width="9" style="85"/>
    <col min="12033" max="12033" width="6.875" style="85" customWidth="1"/>
    <col min="12034" max="12035" width="46.125" style="85" customWidth="1"/>
    <col min="12036" max="12037" width="11.375" style="85" customWidth="1"/>
    <col min="12038" max="12039" width="14.125" style="85" customWidth="1"/>
    <col min="12040" max="12040" width="18.25" style="85" customWidth="1"/>
    <col min="12041" max="12288" width="9" style="85"/>
    <col min="12289" max="12289" width="6.875" style="85" customWidth="1"/>
    <col min="12290" max="12291" width="46.125" style="85" customWidth="1"/>
    <col min="12292" max="12293" width="11.375" style="85" customWidth="1"/>
    <col min="12294" max="12295" width="14.125" style="85" customWidth="1"/>
    <col min="12296" max="12296" width="18.25" style="85" customWidth="1"/>
    <col min="12297" max="12544" width="9" style="85"/>
    <col min="12545" max="12545" width="6.875" style="85" customWidth="1"/>
    <col min="12546" max="12547" width="46.125" style="85" customWidth="1"/>
    <col min="12548" max="12549" width="11.375" style="85" customWidth="1"/>
    <col min="12550" max="12551" width="14.125" style="85" customWidth="1"/>
    <col min="12552" max="12552" width="18.25" style="85" customWidth="1"/>
    <col min="12553" max="12800" width="9" style="85"/>
    <col min="12801" max="12801" width="6.875" style="85" customWidth="1"/>
    <col min="12802" max="12803" width="46.125" style="85" customWidth="1"/>
    <col min="12804" max="12805" width="11.375" style="85" customWidth="1"/>
    <col min="12806" max="12807" width="14.125" style="85" customWidth="1"/>
    <col min="12808" max="12808" width="18.25" style="85" customWidth="1"/>
    <col min="12809" max="13056" width="9" style="85"/>
    <col min="13057" max="13057" width="6.875" style="85" customWidth="1"/>
    <col min="13058" max="13059" width="46.125" style="85" customWidth="1"/>
    <col min="13060" max="13061" width="11.375" style="85" customWidth="1"/>
    <col min="13062" max="13063" width="14.125" style="85" customWidth="1"/>
    <col min="13064" max="13064" width="18.25" style="85" customWidth="1"/>
    <col min="13065" max="13312" width="9" style="85"/>
    <col min="13313" max="13313" width="6.875" style="85" customWidth="1"/>
    <col min="13314" max="13315" width="46.125" style="85" customWidth="1"/>
    <col min="13316" max="13317" width="11.375" style="85" customWidth="1"/>
    <col min="13318" max="13319" width="14.125" style="85" customWidth="1"/>
    <col min="13320" max="13320" width="18.25" style="85" customWidth="1"/>
    <col min="13321" max="13568" width="9" style="85"/>
    <col min="13569" max="13569" width="6.875" style="85" customWidth="1"/>
    <col min="13570" max="13571" width="46.125" style="85" customWidth="1"/>
    <col min="13572" max="13573" width="11.375" style="85" customWidth="1"/>
    <col min="13574" max="13575" width="14.125" style="85" customWidth="1"/>
    <col min="13576" max="13576" width="18.25" style="85" customWidth="1"/>
    <col min="13577" max="13824" width="9" style="85"/>
    <col min="13825" max="13825" width="6.875" style="85" customWidth="1"/>
    <col min="13826" max="13827" width="46.125" style="85" customWidth="1"/>
    <col min="13828" max="13829" width="11.375" style="85" customWidth="1"/>
    <col min="13830" max="13831" width="14.125" style="85" customWidth="1"/>
    <col min="13832" max="13832" width="18.25" style="85" customWidth="1"/>
    <col min="13833" max="14080" width="9" style="85"/>
    <col min="14081" max="14081" width="6.875" style="85" customWidth="1"/>
    <col min="14082" max="14083" width="46.125" style="85" customWidth="1"/>
    <col min="14084" max="14085" width="11.375" style="85" customWidth="1"/>
    <col min="14086" max="14087" width="14.125" style="85" customWidth="1"/>
    <col min="14088" max="14088" width="18.25" style="85" customWidth="1"/>
    <col min="14089" max="14336" width="9" style="85"/>
    <col min="14337" max="14337" width="6.875" style="85" customWidth="1"/>
    <col min="14338" max="14339" width="46.125" style="85" customWidth="1"/>
    <col min="14340" max="14341" width="11.375" style="85" customWidth="1"/>
    <col min="14342" max="14343" width="14.125" style="85" customWidth="1"/>
    <col min="14344" max="14344" width="18.25" style="85" customWidth="1"/>
    <col min="14345" max="14592" width="9" style="85"/>
    <col min="14593" max="14593" width="6.875" style="85" customWidth="1"/>
    <col min="14594" max="14595" width="46.125" style="85" customWidth="1"/>
    <col min="14596" max="14597" width="11.375" style="85" customWidth="1"/>
    <col min="14598" max="14599" width="14.125" style="85" customWidth="1"/>
    <col min="14600" max="14600" width="18.25" style="85" customWidth="1"/>
    <col min="14601" max="14848" width="9" style="85"/>
    <col min="14849" max="14849" width="6.875" style="85" customWidth="1"/>
    <col min="14850" max="14851" width="46.125" style="85" customWidth="1"/>
    <col min="14852" max="14853" width="11.375" style="85" customWidth="1"/>
    <col min="14854" max="14855" width="14.125" style="85" customWidth="1"/>
    <col min="14856" max="14856" width="18.25" style="85" customWidth="1"/>
    <col min="14857" max="15104" width="9" style="85"/>
    <col min="15105" max="15105" width="6.875" style="85" customWidth="1"/>
    <col min="15106" max="15107" width="46.125" style="85" customWidth="1"/>
    <col min="15108" max="15109" width="11.375" style="85" customWidth="1"/>
    <col min="15110" max="15111" width="14.125" style="85" customWidth="1"/>
    <col min="15112" max="15112" width="18.25" style="85" customWidth="1"/>
    <col min="15113" max="15360" width="9" style="85"/>
    <col min="15361" max="15361" width="6.875" style="85" customWidth="1"/>
    <col min="15362" max="15363" width="46.125" style="85" customWidth="1"/>
    <col min="15364" max="15365" width="11.375" style="85" customWidth="1"/>
    <col min="15366" max="15367" width="14.125" style="85" customWidth="1"/>
    <col min="15368" max="15368" width="18.25" style="85" customWidth="1"/>
    <col min="15369" max="15616" width="9" style="85"/>
    <col min="15617" max="15617" width="6.875" style="85" customWidth="1"/>
    <col min="15618" max="15619" width="46.125" style="85" customWidth="1"/>
    <col min="15620" max="15621" width="11.375" style="85" customWidth="1"/>
    <col min="15622" max="15623" width="14.125" style="85" customWidth="1"/>
    <col min="15624" max="15624" width="18.25" style="85" customWidth="1"/>
    <col min="15625" max="15872" width="9" style="85"/>
    <col min="15873" max="15873" width="6.875" style="85" customWidth="1"/>
    <col min="15874" max="15875" width="46.125" style="85" customWidth="1"/>
    <col min="15876" max="15877" width="11.375" style="85" customWidth="1"/>
    <col min="15878" max="15879" width="14.125" style="85" customWidth="1"/>
    <col min="15880" max="15880" width="18.25" style="85" customWidth="1"/>
    <col min="15881" max="16128" width="9" style="85"/>
    <col min="16129" max="16129" width="6.875" style="85" customWidth="1"/>
    <col min="16130" max="16131" width="46.125" style="85" customWidth="1"/>
    <col min="16132" max="16133" width="11.375" style="85" customWidth="1"/>
    <col min="16134" max="16135" width="14.125" style="85" customWidth="1"/>
    <col min="16136" max="16136" width="18.25" style="85" customWidth="1"/>
    <col min="16137" max="16384" width="9" style="85"/>
  </cols>
  <sheetData>
    <row r="1" spans="1:8" ht="30" customHeight="1" x14ac:dyDescent="0.15">
      <c r="A1" s="746" t="s">
        <v>169</v>
      </c>
      <c r="B1" s="747"/>
      <c r="C1" s="747"/>
      <c r="D1" s="747"/>
      <c r="E1" s="747"/>
      <c r="F1" s="747"/>
      <c r="G1" s="747"/>
      <c r="H1" s="747"/>
    </row>
    <row r="2" spans="1:8" ht="18.75" customHeight="1" thickBot="1" x14ac:dyDescent="0.2">
      <c r="A2" s="446">
        <v>6</v>
      </c>
      <c r="B2" s="447" t="s">
        <v>253</v>
      </c>
      <c r="C2" s="448"/>
      <c r="D2" s="449"/>
      <c r="E2" s="450"/>
      <c r="F2" s="451"/>
      <c r="G2" s="452"/>
      <c r="H2" s="453"/>
    </row>
    <row r="3" spans="1:8" ht="27" customHeight="1" thickBot="1" x14ac:dyDescent="0.2">
      <c r="A3" s="95" t="s">
        <v>44</v>
      </c>
      <c r="B3" s="96" t="s">
        <v>45</v>
      </c>
      <c r="C3" s="96" t="s">
        <v>46</v>
      </c>
      <c r="D3" s="96" t="s">
        <v>47</v>
      </c>
      <c r="E3" s="379" t="s">
        <v>40</v>
      </c>
      <c r="F3" s="97" t="s">
        <v>48</v>
      </c>
      <c r="G3" s="96" t="s">
        <v>49</v>
      </c>
      <c r="H3" s="98" t="s">
        <v>50</v>
      </c>
    </row>
    <row r="4" spans="1:8" ht="27" customHeight="1" x14ac:dyDescent="0.15">
      <c r="A4" s="314">
        <v>6</v>
      </c>
      <c r="B4" s="315" t="s">
        <v>170</v>
      </c>
      <c r="C4" s="316"/>
      <c r="D4" s="316"/>
      <c r="E4" s="389"/>
      <c r="F4" s="317"/>
      <c r="G4" s="318"/>
      <c r="H4" s="284"/>
    </row>
    <row r="5" spans="1:8" ht="27" customHeight="1" x14ac:dyDescent="0.15">
      <c r="A5" s="111"/>
      <c r="B5" s="104" t="s">
        <v>120</v>
      </c>
      <c r="C5" s="104"/>
      <c r="D5" s="105"/>
      <c r="E5" s="381"/>
      <c r="F5" s="106"/>
      <c r="G5" s="107"/>
      <c r="H5" s="112"/>
    </row>
    <row r="6" spans="1:8" ht="27" customHeight="1" x14ac:dyDescent="0.15">
      <c r="A6" s="111"/>
      <c r="B6" s="319" t="s">
        <v>121</v>
      </c>
      <c r="C6" s="104" t="s">
        <v>122</v>
      </c>
      <c r="D6" s="320" t="s">
        <v>123</v>
      </c>
      <c r="E6" s="390">
        <v>1131</v>
      </c>
      <c r="F6" s="130"/>
      <c r="G6" s="321">
        <f>E6*F6</f>
        <v>0</v>
      </c>
      <c r="H6" s="322"/>
    </row>
    <row r="7" spans="1:8" ht="27" customHeight="1" x14ac:dyDescent="0.15">
      <c r="A7" s="303"/>
      <c r="B7" s="323" t="s">
        <v>124</v>
      </c>
      <c r="C7" s="304"/>
      <c r="D7" s="324" t="s">
        <v>123</v>
      </c>
      <c r="E7" s="385">
        <v>1131</v>
      </c>
      <c r="F7" s="133"/>
      <c r="G7" s="321">
        <f t="shared" ref="G7:G10" si="0">E7*F7</f>
        <v>0</v>
      </c>
      <c r="H7" s="325"/>
    </row>
    <row r="8" spans="1:8" ht="27" customHeight="1" x14ac:dyDescent="0.15">
      <c r="A8" s="111"/>
      <c r="B8" s="104" t="s">
        <v>125</v>
      </c>
      <c r="C8" s="104"/>
      <c r="D8" s="324" t="s">
        <v>123</v>
      </c>
      <c r="E8" s="381">
        <v>1131</v>
      </c>
      <c r="F8" s="130"/>
      <c r="G8" s="321">
        <f t="shared" si="0"/>
        <v>0</v>
      </c>
      <c r="H8" s="112"/>
    </row>
    <row r="9" spans="1:8" s="299" customFormat="1" ht="27" customHeight="1" x14ac:dyDescent="0.15">
      <c r="A9" s="293"/>
      <c r="B9" s="294" t="s">
        <v>126</v>
      </c>
      <c r="C9" s="294" t="s">
        <v>127</v>
      </c>
      <c r="D9" s="310" t="s">
        <v>41</v>
      </c>
      <c r="E9" s="387">
        <v>1</v>
      </c>
      <c r="F9" s="296"/>
      <c r="G9" s="321">
        <f t="shared" si="0"/>
        <v>0</v>
      </c>
      <c r="H9" s="298"/>
    </row>
    <row r="10" spans="1:8" ht="27" customHeight="1" x14ac:dyDescent="0.15">
      <c r="A10" s="111"/>
      <c r="B10" s="104" t="s">
        <v>128</v>
      </c>
      <c r="C10" s="104" t="s">
        <v>129</v>
      </c>
      <c r="D10" s="105" t="s">
        <v>56</v>
      </c>
      <c r="E10" s="381">
        <v>1</v>
      </c>
      <c r="F10" s="130"/>
      <c r="G10" s="321">
        <f t="shared" si="0"/>
        <v>0</v>
      </c>
      <c r="H10" s="112"/>
    </row>
    <row r="11" spans="1:8" ht="27" customHeight="1" x14ac:dyDescent="0.15">
      <c r="A11" s="111"/>
      <c r="B11" s="105" t="s">
        <v>90</v>
      </c>
      <c r="C11" s="104"/>
      <c r="D11" s="105"/>
      <c r="E11" s="381"/>
      <c r="F11" s="130"/>
      <c r="G11" s="107">
        <f>SUM(G6:G10)</f>
        <v>0</v>
      </c>
      <c r="H11" s="112"/>
    </row>
    <row r="12" spans="1:8" ht="27" customHeight="1" x14ac:dyDescent="0.15">
      <c r="A12" s="111"/>
      <c r="B12" s="104" t="s">
        <v>130</v>
      </c>
      <c r="C12" s="104"/>
      <c r="D12" s="105"/>
      <c r="E12" s="381"/>
      <c r="F12" s="130"/>
      <c r="G12" s="107"/>
      <c r="H12" s="112"/>
    </row>
    <row r="13" spans="1:8" ht="27" customHeight="1" x14ac:dyDescent="0.15">
      <c r="A13" s="111"/>
      <c r="B13" s="104" t="s">
        <v>131</v>
      </c>
      <c r="C13" s="104"/>
      <c r="D13" s="92" t="s">
        <v>123</v>
      </c>
      <c r="E13" s="381">
        <v>1833</v>
      </c>
      <c r="F13" s="130"/>
      <c r="G13" s="107">
        <f>E13*F13</f>
        <v>0</v>
      </c>
      <c r="H13" s="112"/>
    </row>
    <row r="14" spans="1:8" ht="27" customHeight="1" x14ac:dyDescent="0.15">
      <c r="A14" s="111"/>
      <c r="B14" s="104" t="s">
        <v>132</v>
      </c>
      <c r="C14" s="104"/>
      <c r="D14" s="105" t="s">
        <v>123</v>
      </c>
      <c r="E14" s="381">
        <v>4582</v>
      </c>
      <c r="F14" s="130"/>
      <c r="G14" s="107">
        <f t="shared" ref="G14:G16" si="1">E14*F14</f>
        <v>0</v>
      </c>
      <c r="H14" s="112"/>
    </row>
    <row r="15" spans="1:8" ht="27" customHeight="1" x14ac:dyDescent="0.15">
      <c r="A15" s="111"/>
      <c r="B15" s="104" t="s">
        <v>133</v>
      </c>
      <c r="C15" s="104"/>
      <c r="D15" s="105" t="s">
        <v>57</v>
      </c>
      <c r="E15" s="381">
        <v>733</v>
      </c>
      <c r="F15" s="130"/>
      <c r="G15" s="107">
        <f t="shared" si="1"/>
        <v>0</v>
      </c>
      <c r="H15" s="112"/>
    </row>
    <row r="16" spans="1:8" ht="27" customHeight="1" x14ac:dyDescent="0.15">
      <c r="A16" s="111"/>
      <c r="B16" s="104" t="s">
        <v>134</v>
      </c>
      <c r="C16" s="104"/>
      <c r="D16" s="105" t="s">
        <v>57</v>
      </c>
      <c r="E16" s="381">
        <v>498</v>
      </c>
      <c r="F16" s="130"/>
      <c r="G16" s="107">
        <f t="shared" si="1"/>
        <v>0</v>
      </c>
      <c r="H16" s="112"/>
    </row>
    <row r="17" spans="1:8" ht="27" customHeight="1" x14ac:dyDescent="0.15">
      <c r="A17" s="111"/>
      <c r="B17" s="105" t="s">
        <v>90</v>
      </c>
      <c r="C17" s="104"/>
      <c r="D17" s="105"/>
      <c r="E17" s="381"/>
      <c r="F17" s="130"/>
      <c r="G17" s="107">
        <f>SUM(G13:G16)</f>
        <v>0</v>
      </c>
      <c r="H17" s="112"/>
    </row>
    <row r="18" spans="1:8" ht="27" customHeight="1" x14ac:dyDescent="0.15">
      <c r="A18" s="111"/>
      <c r="B18" s="104" t="s">
        <v>135</v>
      </c>
      <c r="C18" s="104"/>
      <c r="D18" s="105"/>
      <c r="E18" s="381"/>
      <c r="F18" s="130"/>
      <c r="G18" s="107"/>
      <c r="H18" s="112"/>
    </row>
    <row r="19" spans="1:8" ht="27" customHeight="1" x14ac:dyDescent="0.15">
      <c r="A19" s="111"/>
      <c r="B19" s="104" t="s">
        <v>136</v>
      </c>
      <c r="C19" s="104" t="s">
        <v>137</v>
      </c>
      <c r="D19" s="105" t="s">
        <v>57</v>
      </c>
      <c r="E19" s="381">
        <v>92</v>
      </c>
      <c r="F19" s="130"/>
      <c r="G19" s="107">
        <f>E19*F19</f>
        <v>0</v>
      </c>
      <c r="H19" s="112"/>
    </row>
    <row r="20" spans="1:8" ht="27" customHeight="1" x14ac:dyDescent="0.15">
      <c r="A20" s="111"/>
      <c r="B20" s="104" t="s">
        <v>136</v>
      </c>
      <c r="C20" s="104" t="s">
        <v>138</v>
      </c>
      <c r="D20" s="105" t="s">
        <v>57</v>
      </c>
      <c r="E20" s="381">
        <v>46</v>
      </c>
      <c r="F20" s="130"/>
      <c r="G20" s="107">
        <f t="shared" ref="G20:G23" si="2">E20*F20</f>
        <v>0</v>
      </c>
      <c r="H20" s="112"/>
    </row>
    <row r="21" spans="1:8" ht="27" customHeight="1" x14ac:dyDescent="0.15">
      <c r="A21" s="111"/>
      <c r="B21" s="104" t="s">
        <v>136</v>
      </c>
      <c r="C21" s="104" t="s">
        <v>139</v>
      </c>
      <c r="D21" s="105" t="s">
        <v>57</v>
      </c>
      <c r="E21" s="381">
        <v>55</v>
      </c>
      <c r="F21" s="130"/>
      <c r="G21" s="107">
        <f t="shared" si="2"/>
        <v>0</v>
      </c>
      <c r="H21" s="112"/>
    </row>
    <row r="22" spans="1:8" ht="27" customHeight="1" x14ac:dyDescent="0.15">
      <c r="A22" s="111"/>
      <c r="B22" s="104" t="s">
        <v>136</v>
      </c>
      <c r="C22" s="104" t="s">
        <v>140</v>
      </c>
      <c r="D22" s="105" t="s">
        <v>57</v>
      </c>
      <c r="E22" s="381">
        <v>18.3</v>
      </c>
      <c r="F22" s="130"/>
      <c r="G22" s="107">
        <f t="shared" si="2"/>
        <v>0</v>
      </c>
      <c r="H22" s="112"/>
    </row>
    <row r="23" spans="1:8" ht="27" customHeight="1" x14ac:dyDescent="0.15">
      <c r="A23" s="111"/>
      <c r="B23" s="104" t="s">
        <v>136</v>
      </c>
      <c r="C23" s="104" t="s">
        <v>141</v>
      </c>
      <c r="D23" s="105" t="s">
        <v>57</v>
      </c>
      <c r="E23" s="381">
        <v>1231</v>
      </c>
      <c r="F23" s="130"/>
      <c r="G23" s="107">
        <f t="shared" si="2"/>
        <v>0</v>
      </c>
      <c r="H23" s="112"/>
    </row>
    <row r="24" spans="1:8" ht="27" customHeight="1" x14ac:dyDescent="0.15">
      <c r="A24" s="111"/>
      <c r="B24" s="104" t="s">
        <v>136</v>
      </c>
      <c r="C24" s="104" t="s">
        <v>142</v>
      </c>
      <c r="D24" s="105" t="s">
        <v>57</v>
      </c>
      <c r="E24" s="381">
        <v>62</v>
      </c>
      <c r="F24" s="130"/>
      <c r="G24" s="107">
        <f>E24*F24</f>
        <v>0</v>
      </c>
      <c r="H24" s="112"/>
    </row>
    <row r="25" spans="1:8" ht="27" customHeight="1" x14ac:dyDescent="0.15">
      <c r="A25" s="303"/>
      <c r="B25" s="304" t="s">
        <v>143</v>
      </c>
      <c r="C25" s="304" t="s">
        <v>137</v>
      </c>
      <c r="D25" s="305" t="s">
        <v>58</v>
      </c>
      <c r="E25" s="385">
        <v>32.200000000000003</v>
      </c>
      <c r="F25" s="133"/>
      <c r="G25" s="307">
        <f>E25*F25</f>
        <v>0</v>
      </c>
      <c r="H25" s="356"/>
    </row>
    <row r="26" spans="1:8" ht="27" customHeight="1" x14ac:dyDescent="0.15">
      <c r="A26" s="303"/>
      <c r="B26" s="304" t="s">
        <v>143</v>
      </c>
      <c r="C26" s="304" t="s">
        <v>138</v>
      </c>
      <c r="D26" s="305" t="s">
        <v>57</v>
      </c>
      <c r="E26" s="385">
        <v>46</v>
      </c>
      <c r="F26" s="133"/>
      <c r="G26" s="307">
        <f>E26*F26</f>
        <v>0</v>
      </c>
      <c r="H26" s="302"/>
    </row>
    <row r="27" spans="1:8" ht="27" customHeight="1" x14ac:dyDescent="0.15">
      <c r="A27" s="111"/>
      <c r="B27" s="104" t="s">
        <v>143</v>
      </c>
      <c r="C27" s="104" t="s">
        <v>139</v>
      </c>
      <c r="D27" s="105" t="s">
        <v>57</v>
      </c>
      <c r="E27" s="381">
        <v>55</v>
      </c>
      <c r="F27" s="130"/>
      <c r="G27" s="307">
        <f t="shared" ref="G27:G30" si="3">E27*F27</f>
        <v>0</v>
      </c>
      <c r="H27" s="302"/>
    </row>
    <row r="28" spans="1:8" ht="27" customHeight="1" x14ac:dyDescent="0.15">
      <c r="A28" s="303"/>
      <c r="B28" s="308" t="s">
        <v>143</v>
      </c>
      <c r="C28" s="308" t="s">
        <v>140</v>
      </c>
      <c r="D28" s="305" t="s">
        <v>57</v>
      </c>
      <c r="E28" s="386">
        <v>18.3</v>
      </c>
      <c r="F28" s="133"/>
      <c r="G28" s="307">
        <f t="shared" si="3"/>
        <v>0</v>
      </c>
      <c r="H28" s="302"/>
    </row>
    <row r="29" spans="1:8" ht="27" customHeight="1" x14ac:dyDescent="0.15">
      <c r="A29" s="111"/>
      <c r="B29" s="104" t="s">
        <v>143</v>
      </c>
      <c r="C29" s="104" t="s">
        <v>141</v>
      </c>
      <c r="D29" s="105" t="s">
        <v>58</v>
      </c>
      <c r="E29" s="381">
        <v>2954</v>
      </c>
      <c r="F29" s="130"/>
      <c r="G29" s="307">
        <f t="shared" si="3"/>
        <v>0</v>
      </c>
      <c r="H29" s="302"/>
    </row>
    <row r="30" spans="1:8" ht="27" customHeight="1" x14ac:dyDescent="0.15">
      <c r="A30" s="111"/>
      <c r="B30" s="104" t="s">
        <v>143</v>
      </c>
      <c r="C30" s="104" t="s">
        <v>142</v>
      </c>
      <c r="D30" s="105" t="s">
        <v>58</v>
      </c>
      <c r="E30" s="381">
        <v>124</v>
      </c>
      <c r="F30" s="130"/>
      <c r="G30" s="307">
        <f t="shared" si="3"/>
        <v>0</v>
      </c>
      <c r="H30" s="302"/>
    </row>
    <row r="31" spans="1:8" ht="27" customHeight="1" x14ac:dyDescent="0.15">
      <c r="A31" s="111"/>
      <c r="B31" s="105" t="s">
        <v>90</v>
      </c>
      <c r="C31" s="104"/>
      <c r="D31" s="105"/>
      <c r="E31" s="381"/>
      <c r="F31" s="130"/>
      <c r="G31" s="107">
        <f>SUM(G19:G24,G25:G30)</f>
        <v>0</v>
      </c>
      <c r="H31" s="302"/>
    </row>
    <row r="32" spans="1:8" s="299" customFormat="1" ht="27" customHeight="1" x14ac:dyDescent="0.15">
      <c r="A32" s="293"/>
      <c r="B32" s="309" t="s">
        <v>144</v>
      </c>
      <c r="C32" s="294"/>
      <c r="D32" s="295"/>
      <c r="E32" s="387"/>
      <c r="F32" s="296"/>
      <c r="G32" s="297"/>
      <c r="H32" s="298"/>
    </row>
    <row r="33" spans="1:8" s="299" customFormat="1" ht="27" customHeight="1" x14ac:dyDescent="0.15">
      <c r="A33" s="293"/>
      <c r="B33" s="309" t="s">
        <v>145</v>
      </c>
      <c r="C33" s="294"/>
      <c r="D33" s="295" t="s">
        <v>59</v>
      </c>
      <c r="E33" s="387">
        <v>830</v>
      </c>
      <c r="F33" s="296"/>
      <c r="G33" s="297">
        <f>E33*F33</f>
        <v>0</v>
      </c>
      <c r="H33" s="298"/>
    </row>
    <row r="34" spans="1:8" s="299" customFormat="1" ht="27" customHeight="1" x14ac:dyDescent="0.15">
      <c r="A34" s="293"/>
      <c r="B34" s="294" t="s">
        <v>146</v>
      </c>
      <c r="C34" s="294" t="s">
        <v>147</v>
      </c>
      <c r="D34" s="310" t="s">
        <v>57</v>
      </c>
      <c r="E34" s="387">
        <v>498</v>
      </c>
      <c r="F34" s="296"/>
      <c r="G34" s="297">
        <f>E34*F34</f>
        <v>0</v>
      </c>
      <c r="H34" s="298"/>
    </row>
    <row r="35" spans="1:8" ht="27" customHeight="1" x14ac:dyDescent="0.15">
      <c r="A35" s="111"/>
      <c r="B35" s="105" t="s">
        <v>90</v>
      </c>
      <c r="C35" s="104"/>
      <c r="D35" s="105"/>
      <c r="E35" s="381"/>
      <c r="F35" s="130"/>
      <c r="G35" s="107">
        <f>SUM(G33:G34)</f>
        <v>0</v>
      </c>
      <c r="H35" s="112"/>
    </row>
    <row r="36" spans="1:8" ht="27" customHeight="1" x14ac:dyDescent="0.15">
      <c r="A36" s="111"/>
      <c r="B36" s="104" t="s">
        <v>148</v>
      </c>
      <c r="C36" s="104"/>
      <c r="D36" s="105"/>
      <c r="E36" s="381"/>
      <c r="F36" s="130"/>
      <c r="G36" s="107"/>
      <c r="H36" s="112"/>
    </row>
    <row r="37" spans="1:8" ht="27" customHeight="1" x14ac:dyDescent="0.15">
      <c r="A37" s="111"/>
      <c r="B37" s="104" t="s">
        <v>149</v>
      </c>
      <c r="C37" s="104"/>
      <c r="D37" s="105" t="s">
        <v>58</v>
      </c>
      <c r="E37" s="381">
        <v>92</v>
      </c>
      <c r="F37" s="130"/>
      <c r="G37" s="107">
        <f>E37*F37</f>
        <v>0</v>
      </c>
      <c r="H37" s="112"/>
    </row>
    <row r="38" spans="1:8" ht="27" customHeight="1" x14ac:dyDescent="0.15">
      <c r="A38" s="111"/>
      <c r="B38" s="105" t="s">
        <v>90</v>
      </c>
      <c r="C38" s="104"/>
      <c r="D38" s="105"/>
      <c r="E38" s="381"/>
      <c r="F38" s="106"/>
      <c r="G38" s="107">
        <f>SUM(G37)</f>
        <v>0</v>
      </c>
      <c r="H38" s="112"/>
    </row>
    <row r="39" spans="1:8" ht="27" customHeight="1" x14ac:dyDescent="0.15">
      <c r="A39" s="111"/>
      <c r="B39" s="104"/>
      <c r="C39" s="104"/>
      <c r="D39" s="105"/>
      <c r="E39" s="381"/>
      <c r="F39" s="106"/>
      <c r="G39" s="107"/>
      <c r="H39" s="112"/>
    </row>
    <row r="40" spans="1:8" ht="27" customHeight="1" thickBot="1" x14ac:dyDescent="0.2">
      <c r="A40" s="113"/>
      <c r="B40" s="343" t="s">
        <v>165</v>
      </c>
      <c r="C40" s="115"/>
      <c r="D40" s="311"/>
      <c r="E40" s="388"/>
      <c r="F40" s="116"/>
      <c r="G40" s="312">
        <f>G11+G17+G31+G35+G38</f>
        <v>0</v>
      </c>
      <c r="H40" s="359"/>
    </row>
    <row r="41" spans="1:8" ht="24" customHeight="1" x14ac:dyDescent="0.15">
      <c r="A41" s="92"/>
      <c r="G41" s="749"/>
      <c r="H41" s="750"/>
    </row>
  </sheetData>
  <mergeCells count="2">
    <mergeCell ref="G41:H41"/>
    <mergeCell ref="A1:H1"/>
  </mergeCells>
  <phoneticPr fontId="2"/>
  <printOptions horizontalCentered="1"/>
  <pageMargins left="0.11811023622047245" right="0.11811023622047245" top="7.874015748031496E-2" bottom="3.937007874015748E-2" header="0" footer="0"/>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9D51-B600-47AE-B177-102F4ADAC748}">
  <sheetPr>
    <pageSetUpPr fitToPage="1"/>
  </sheetPr>
  <dimension ref="A1:H24"/>
  <sheetViews>
    <sheetView view="pageBreakPreview" zoomScale="70" zoomScaleNormal="75" zoomScaleSheetLayoutView="70" workbookViewId="0">
      <selection sqref="A1:H1"/>
    </sheetView>
  </sheetViews>
  <sheetFormatPr defaultRowHeight="13.5" x14ac:dyDescent="0.15"/>
  <cols>
    <col min="1" max="1" width="6.875" style="85" customWidth="1"/>
    <col min="2" max="2" width="47" style="85" customWidth="1"/>
    <col min="3" max="3" width="46.125" style="85" customWidth="1"/>
    <col min="4" max="4" width="11.375" style="92" customWidth="1"/>
    <col min="5" max="5" width="11.375" style="383" customWidth="1"/>
    <col min="6" max="6" width="15.625" style="119" customWidth="1"/>
    <col min="7" max="8" width="15.625" style="85" customWidth="1"/>
    <col min="9" max="256" width="9" style="85"/>
    <col min="257" max="257" width="6.875" style="85" customWidth="1"/>
    <col min="258" max="259" width="46.125" style="85" customWidth="1"/>
    <col min="260" max="261" width="11.375" style="85" customWidth="1"/>
    <col min="262" max="263" width="14.125" style="85" customWidth="1"/>
    <col min="264" max="264" width="18.25" style="85" customWidth="1"/>
    <col min="265" max="512" width="9" style="85"/>
    <col min="513" max="513" width="6.875" style="85" customWidth="1"/>
    <col min="514" max="515" width="46.125" style="85" customWidth="1"/>
    <col min="516" max="517" width="11.375" style="85" customWidth="1"/>
    <col min="518" max="519" width="14.125" style="85" customWidth="1"/>
    <col min="520" max="520" width="18.25" style="85" customWidth="1"/>
    <col min="521" max="768" width="9" style="85"/>
    <col min="769" max="769" width="6.875" style="85" customWidth="1"/>
    <col min="770" max="771" width="46.125" style="85" customWidth="1"/>
    <col min="772" max="773" width="11.375" style="85" customWidth="1"/>
    <col min="774" max="775" width="14.125" style="85" customWidth="1"/>
    <col min="776" max="776" width="18.25" style="85" customWidth="1"/>
    <col min="777" max="1024" width="9" style="85"/>
    <col min="1025" max="1025" width="6.875" style="85" customWidth="1"/>
    <col min="1026" max="1027" width="46.125" style="85" customWidth="1"/>
    <col min="1028" max="1029" width="11.375" style="85" customWidth="1"/>
    <col min="1030" max="1031" width="14.125" style="85" customWidth="1"/>
    <col min="1032" max="1032" width="18.25" style="85" customWidth="1"/>
    <col min="1033" max="1280" width="9" style="85"/>
    <col min="1281" max="1281" width="6.875" style="85" customWidth="1"/>
    <col min="1282" max="1283" width="46.125" style="85" customWidth="1"/>
    <col min="1284" max="1285" width="11.375" style="85" customWidth="1"/>
    <col min="1286" max="1287" width="14.125" style="85" customWidth="1"/>
    <col min="1288" max="1288" width="18.25" style="85" customWidth="1"/>
    <col min="1289" max="1536" width="9" style="85"/>
    <col min="1537" max="1537" width="6.875" style="85" customWidth="1"/>
    <col min="1538" max="1539" width="46.125" style="85" customWidth="1"/>
    <col min="1540" max="1541" width="11.375" style="85" customWidth="1"/>
    <col min="1542" max="1543" width="14.125" style="85" customWidth="1"/>
    <col min="1544" max="1544" width="18.25" style="85" customWidth="1"/>
    <col min="1545" max="1792" width="9" style="85"/>
    <col min="1793" max="1793" width="6.875" style="85" customWidth="1"/>
    <col min="1794" max="1795" width="46.125" style="85" customWidth="1"/>
    <col min="1796" max="1797" width="11.375" style="85" customWidth="1"/>
    <col min="1798" max="1799" width="14.125" style="85" customWidth="1"/>
    <col min="1800" max="1800" width="18.25" style="85" customWidth="1"/>
    <col min="1801" max="2048" width="9" style="85"/>
    <col min="2049" max="2049" width="6.875" style="85" customWidth="1"/>
    <col min="2050" max="2051" width="46.125" style="85" customWidth="1"/>
    <col min="2052" max="2053" width="11.375" style="85" customWidth="1"/>
    <col min="2054" max="2055" width="14.125" style="85" customWidth="1"/>
    <col min="2056" max="2056" width="18.25" style="85" customWidth="1"/>
    <col min="2057" max="2304" width="9" style="85"/>
    <col min="2305" max="2305" width="6.875" style="85" customWidth="1"/>
    <col min="2306" max="2307" width="46.125" style="85" customWidth="1"/>
    <col min="2308" max="2309" width="11.375" style="85" customWidth="1"/>
    <col min="2310" max="2311" width="14.125" style="85" customWidth="1"/>
    <col min="2312" max="2312" width="18.25" style="85" customWidth="1"/>
    <col min="2313" max="2560" width="9" style="85"/>
    <col min="2561" max="2561" width="6.875" style="85" customWidth="1"/>
    <col min="2562" max="2563" width="46.125" style="85" customWidth="1"/>
    <col min="2564" max="2565" width="11.375" style="85" customWidth="1"/>
    <col min="2566" max="2567" width="14.125" style="85" customWidth="1"/>
    <col min="2568" max="2568" width="18.25" style="85" customWidth="1"/>
    <col min="2569" max="2816" width="9" style="85"/>
    <col min="2817" max="2817" width="6.875" style="85" customWidth="1"/>
    <col min="2818" max="2819" width="46.125" style="85" customWidth="1"/>
    <col min="2820" max="2821" width="11.375" style="85" customWidth="1"/>
    <col min="2822" max="2823" width="14.125" style="85" customWidth="1"/>
    <col min="2824" max="2824" width="18.25" style="85" customWidth="1"/>
    <col min="2825" max="3072" width="9" style="85"/>
    <col min="3073" max="3073" width="6.875" style="85" customWidth="1"/>
    <col min="3074" max="3075" width="46.125" style="85" customWidth="1"/>
    <col min="3076" max="3077" width="11.375" style="85" customWidth="1"/>
    <col min="3078" max="3079" width="14.125" style="85" customWidth="1"/>
    <col min="3080" max="3080" width="18.25" style="85" customWidth="1"/>
    <col min="3081" max="3328" width="9" style="85"/>
    <col min="3329" max="3329" width="6.875" style="85" customWidth="1"/>
    <col min="3330" max="3331" width="46.125" style="85" customWidth="1"/>
    <col min="3332" max="3333" width="11.375" style="85" customWidth="1"/>
    <col min="3334" max="3335" width="14.125" style="85" customWidth="1"/>
    <col min="3336" max="3336" width="18.25" style="85" customWidth="1"/>
    <col min="3337" max="3584" width="9" style="85"/>
    <col min="3585" max="3585" width="6.875" style="85" customWidth="1"/>
    <col min="3586" max="3587" width="46.125" style="85" customWidth="1"/>
    <col min="3588" max="3589" width="11.375" style="85" customWidth="1"/>
    <col min="3590" max="3591" width="14.125" style="85" customWidth="1"/>
    <col min="3592" max="3592" width="18.25" style="85" customWidth="1"/>
    <col min="3593" max="3840" width="9" style="85"/>
    <col min="3841" max="3841" width="6.875" style="85" customWidth="1"/>
    <col min="3842" max="3843" width="46.125" style="85" customWidth="1"/>
    <col min="3844" max="3845" width="11.375" style="85" customWidth="1"/>
    <col min="3846" max="3847" width="14.125" style="85" customWidth="1"/>
    <col min="3848" max="3848" width="18.25" style="85" customWidth="1"/>
    <col min="3849" max="4096" width="9" style="85"/>
    <col min="4097" max="4097" width="6.875" style="85" customWidth="1"/>
    <col min="4098" max="4099" width="46.125" style="85" customWidth="1"/>
    <col min="4100" max="4101" width="11.375" style="85" customWidth="1"/>
    <col min="4102" max="4103" width="14.125" style="85" customWidth="1"/>
    <col min="4104" max="4104" width="18.25" style="85" customWidth="1"/>
    <col min="4105" max="4352" width="9" style="85"/>
    <col min="4353" max="4353" width="6.875" style="85" customWidth="1"/>
    <col min="4354" max="4355" width="46.125" style="85" customWidth="1"/>
    <col min="4356" max="4357" width="11.375" style="85" customWidth="1"/>
    <col min="4358" max="4359" width="14.125" style="85" customWidth="1"/>
    <col min="4360" max="4360" width="18.25" style="85" customWidth="1"/>
    <col min="4361" max="4608" width="9" style="85"/>
    <col min="4609" max="4609" width="6.875" style="85" customWidth="1"/>
    <col min="4610" max="4611" width="46.125" style="85" customWidth="1"/>
    <col min="4612" max="4613" width="11.375" style="85" customWidth="1"/>
    <col min="4614" max="4615" width="14.125" style="85" customWidth="1"/>
    <col min="4616" max="4616" width="18.25" style="85" customWidth="1"/>
    <col min="4617" max="4864" width="9" style="85"/>
    <col min="4865" max="4865" width="6.875" style="85" customWidth="1"/>
    <col min="4866" max="4867" width="46.125" style="85" customWidth="1"/>
    <col min="4868" max="4869" width="11.375" style="85" customWidth="1"/>
    <col min="4870" max="4871" width="14.125" style="85" customWidth="1"/>
    <col min="4872" max="4872" width="18.25" style="85" customWidth="1"/>
    <col min="4873" max="5120" width="9" style="85"/>
    <col min="5121" max="5121" width="6.875" style="85" customWidth="1"/>
    <col min="5122" max="5123" width="46.125" style="85" customWidth="1"/>
    <col min="5124" max="5125" width="11.375" style="85" customWidth="1"/>
    <col min="5126" max="5127" width="14.125" style="85" customWidth="1"/>
    <col min="5128" max="5128" width="18.25" style="85" customWidth="1"/>
    <col min="5129" max="5376" width="9" style="85"/>
    <col min="5377" max="5377" width="6.875" style="85" customWidth="1"/>
    <col min="5378" max="5379" width="46.125" style="85" customWidth="1"/>
    <col min="5380" max="5381" width="11.375" style="85" customWidth="1"/>
    <col min="5382" max="5383" width="14.125" style="85" customWidth="1"/>
    <col min="5384" max="5384" width="18.25" style="85" customWidth="1"/>
    <col min="5385" max="5632" width="9" style="85"/>
    <col min="5633" max="5633" width="6.875" style="85" customWidth="1"/>
    <col min="5634" max="5635" width="46.125" style="85" customWidth="1"/>
    <col min="5636" max="5637" width="11.375" style="85" customWidth="1"/>
    <col min="5638" max="5639" width="14.125" style="85" customWidth="1"/>
    <col min="5640" max="5640" width="18.25" style="85" customWidth="1"/>
    <col min="5641" max="5888" width="9" style="85"/>
    <col min="5889" max="5889" width="6.875" style="85" customWidth="1"/>
    <col min="5890" max="5891" width="46.125" style="85" customWidth="1"/>
    <col min="5892" max="5893" width="11.375" style="85" customWidth="1"/>
    <col min="5894" max="5895" width="14.125" style="85" customWidth="1"/>
    <col min="5896" max="5896" width="18.25" style="85" customWidth="1"/>
    <col min="5897" max="6144" width="9" style="85"/>
    <col min="6145" max="6145" width="6.875" style="85" customWidth="1"/>
    <col min="6146" max="6147" width="46.125" style="85" customWidth="1"/>
    <col min="6148" max="6149" width="11.375" style="85" customWidth="1"/>
    <col min="6150" max="6151" width="14.125" style="85" customWidth="1"/>
    <col min="6152" max="6152" width="18.25" style="85" customWidth="1"/>
    <col min="6153" max="6400" width="9" style="85"/>
    <col min="6401" max="6401" width="6.875" style="85" customWidth="1"/>
    <col min="6402" max="6403" width="46.125" style="85" customWidth="1"/>
    <col min="6404" max="6405" width="11.375" style="85" customWidth="1"/>
    <col min="6406" max="6407" width="14.125" style="85" customWidth="1"/>
    <col min="6408" max="6408" width="18.25" style="85" customWidth="1"/>
    <col min="6409" max="6656" width="9" style="85"/>
    <col min="6657" max="6657" width="6.875" style="85" customWidth="1"/>
    <col min="6658" max="6659" width="46.125" style="85" customWidth="1"/>
    <col min="6660" max="6661" width="11.375" style="85" customWidth="1"/>
    <col min="6662" max="6663" width="14.125" style="85" customWidth="1"/>
    <col min="6664" max="6664" width="18.25" style="85" customWidth="1"/>
    <col min="6665" max="6912" width="9" style="85"/>
    <col min="6913" max="6913" width="6.875" style="85" customWidth="1"/>
    <col min="6914" max="6915" width="46.125" style="85" customWidth="1"/>
    <col min="6916" max="6917" width="11.375" style="85" customWidth="1"/>
    <col min="6918" max="6919" width="14.125" style="85" customWidth="1"/>
    <col min="6920" max="6920" width="18.25" style="85" customWidth="1"/>
    <col min="6921" max="7168" width="9" style="85"/>
    <col min="7169" max="7169" width="6.875" style="85" customWidth="1"/>
    <col min="7170" max="7171" width="46.125" style="85" customWidth="1"/>
    <col min="7172" max="7173" width="11.375" style="85" customWidth="1"/>
    <col min="7174" max="7175" width="14.125" style="85" customWidth="1"/>
    <col min="7176" max="7176" width="18.25" style="85" customWidth="1"/>
    <col min="7177" max="7424" width="9" style="85"/>
    <col min="7425" max="7425" width="6.875" style="85" customWidth="1"/>
    <col min="7426" max="7427" width="46.125" style="85" customWidth="1"/>
    <col min="7428" max="7429" width="11.375" style="85" customWidth="1"/>
    <col min="7430" max="7431" width="14.125" style="85" customWidth="1"/>
    <col min="7432" max="7432" width="18.25" style="85" customWidth="1"/>
    <col min="7433" max="7680" width="9" style="85"/>
    <col min="7681" max="7681" width="6.875" style="85" customWidth="1"/>
    <col min="7682" max="7683" width="46.125" style="85" customWidth="1"/>
    <col min="7684" max="7685" width="11.375" style="85" customWidth="1"/>
    <col min="7686" max="7687" width="14.125" style="85" customWidth="1"/>
    <col min="7688" max="7688" width="18.25" style="85" customWidth="1"/>
    <col min="7689" max="7936" width="9" style="85"/>
    <col min="7937" max="7937" width="6.875" style="85" customWidth="1"/>
    <col min="7938" max="7939" width="46.125" style="85" customWidth="1"/>
    <col min="7940" max="7941" width="11.375" style="85" customWidth="1"/>
    <col min="7942" max="7943" width="14.125" style="85" customWidth="1"/>
    <col min="7944" max="7944" width="18.25" style="85" customWidth="1"/>
    <col min="7945" max="8192" width="9" style="85"/>
    <col min="8193" max="8193" width="6.875" style="85" customWidth="1"/>
    <col min="8194" max="8195" width="46.125" style="85" customWidth="1"/>
    <col min="8196" max="8197" width="11.375" style="85" customWidth="1"/>
    <col min="8198" max="8199" width="14.125" style="85" customWidth="1"/>
    <col min="8200" max="8200" width="18.25" style="85" customWidth="1"/>
    <col min="8201" max="8448" width="9" style="85"/>
    <col min="8449" max="8449" width="6.875" style="85" customWidth="1"/>
    <col min="8450" max="8451" width="46.125" style="85" customWidth="1"/>
    <col min="8452" max="8453" width="11.375" style="85" customWidth="1"/>
    <col min="8454" max="8455" width="14.125" style="85" customWidth="1"/>
    <col min="8456" max="8456" width="18.25" style="85" customWidth="1"/>
    <col min="8457" max="8704" width="9" style="85"/>
    <col min="8705" max="8705" width="6.875" style="85" customWidth="1"/>
    <col min="8706" max="8707" width="46.125" style="85" customWidth="1"/>
    <col min="8708" max="8709" width="11.375" style="85" customWidth="1"/>
    <col min="8710" max="8711" width="14.125" style="85" customWidth="1"/>
    <col min="8712" max="8712" width="18.25" style="85" customWidth="1"/>
    <col min="8713" max="8960" width="9" style="85"/>
    <col min="8961" max="8961" width="6.875" style="85" customWidth="1"/>
    <col min="8962" max="8963" width="46.125" style="85" customWidth="1"/>
    <col min="8964" max="8965" width="11.375" style="85" customWidth="1"/>
    <col min="8966" max="8967" width="14.125" style="85" customWidth="1"/>
    <col min="8968" max="8968" width="18.25" style="85" customWidth="1"/>
    <col min="8969" max="9216" width="9" style="85"/>
    <col min="9217" max="9217" width="6.875" style="85" customWidth="1"/>
    <col min="9218" max="9219" width="46.125" style="85" customWidth="1"/>
    <col min="9220" max="9221" width="11.375" style="85" customWidth="1"/>
    <col min="9222" max="9223" width="14.125" style="85" customWidth="1"/>
    <col min="9224" max="9224" width="18.25" style="85" customWidth="1"/>
    <col min="9225" max="9472" width="9" style="85"/>
    <col min="9473" max="9473" width="6.875" style="85" customWidth="1"/>
    <col min="9474" max="9475" width="46.125" style="85" customWidth="1"/>
    <col min="9476" max="9477" width="11.375" style="85" customWidth="1"/>
    <col min="9478" max="9479" width="14.125" style="85" customWidth="1"/>
    <col min="9480" max="9480" width="18.25" style="85" customWidth="1"/>
    <col min="9481" max="9728" width="9" style="85"/>
    <col min="9729" max="9729" width="6.875" style="85" customWidth="1"/>
    <col min="9730" max="9731" width="46.125" style="85" customWidth="1"/>
    <col min="9732" max="9733" width="11.375" style="85" customWidth="1"/>
    <col min="9734" max="9735" width="14.125" style="85" customWidth="1"/>
    <col min="9736" max="9736" width="18.25" style="85" customWidth="1"/>
    <col min="9737" max="9984" width="9" style="85"/>
    <col min="9985" max="9985" width="6.875" style="85" customWidth="1"/>
    <col min="9986" max="9987" width="46.125" style="85" customWidth="1"/>
    <col min="9988" max="9989" width="11.375" style="85" customWidth="1"/>
    <col min="9990" max="9991" width="14.125" style="85" customWidth="1"/>
    <col min="9992" max="9992" width="18.25" style="85" customWidth="1"/>
    <col min="9993" max="10240" width="9" style="85"/>
    <col min="10241" max="10241" width="6.875" style="85" customWidth="1"/>
    <col min="10242" max="10243" width="46.125" style="85" customWidth="1"/>
    <col min="10244" max="10245" width="11.375" style="85" customWidth="1"/>
    <col min="10246" max="10247" width="14.125" style="85" customWidth="1"/>
    <col min="10248" max="10248" width="18.25" style="85" customWidth="1"/>
    <col min="10249" max="10496" width="9" style="85"/>
    <col min="10497" max="10497" width="6.875" style="85" customWidth="1"/>
    <col min="10498" max="10499" width="46.125" style="85" customWidth="1"/>
    <col min="10500" max="10501" width="11.375" style="85" customWidth="1"/>
    <col min="10502" max="10503" width="14.125" style="85" customWidth="1"/>
    <col min="10504" max="10504" width="18.25" style="85" customWidth="1"/>
    <col min="10505" max="10752" width="9" style="85"/>
    <col min="10753" max="10753" width="6.875" style="85" customWidth="1"/>
    <col min="10754" max="10755" width="46.125" style="85" customWidth="1"/>
    <col min="10756" max="10757" width="11.375" style="85" customWidth="1"/>
    <col min="10758" max="10759" width="14.125" style="85" customWidth="1"/>
    <col min="10760" max="10760" width="18.25" style="85" customWidth="1"/>
    <col min="10761" max="11008" width="9" style="85"/>
    <col min="11009" max="11009" width="6.875" style="85" customWidth="1"/>
    <col min="11010" max="11011" width="46.125" style="85" customWidth="1"/>
    <col min="11012" max="11013" width="11.375" style="85" customWidth="1"/>
    <col min="11014" max="11015" width="14.125" style="85" customWidth="1"/>
    <col min="11016" max="11016" width="18.25" style="85" customWidth="1"/>
    <col min="11017" max="11264" width="9" style="85"/>
    <col min="11265" max="11265" width="6.875" style="85" customWidth="1"/>
    <col min="11266" max="11267" width="46.125" style="85" customWidth="1"/>
    <col min="11268" max="11269" width="11.375" style="85" customWidth="1"/>
    <col min="11270" max="11271" width="14.125" style="85" customWidth="1"/>
    <col min="11272" max="11272" width="18.25" style="85" customWidth="1"/>
    <col min="11273" max="11520" width="9" style="85"/>
    <col min="11521" max="11521" width="6.875" style="85" customWidth="1"/>
    <col min="11522" max="11523" width="46.125" style="85" customWidth="1"/>
    <col min="11524" max="11525" width="11.375" style="85" customWidth="1"/>
    <col min="11526" max="11527" width="14.125" style="85" customWidth="1"/>
    <col min="11528" max="11528" width="18.25" style="85" customWidth="1"/>
    <col min="11529" max="11776" width="9" style="85"/>
    <col min="11777" max="11777" width="6.875" style="85" customWidth="1"/>
    <col min="11778" max="11779" width="46.125" style="85" customWidth="1"/>
    <col min="11780" max="11781" width="11.375" style="85" customWidth="1"/>
    <col min="11782" max="11783" width="14.125" style="85" customWidth="1"/>
    <col min="11784" max="11784" width="18.25" style="85" customWidth="1"/>
    <col min="11785" max="12032" width="9" style="85"/>
    <col min="12033" max="12033" width="6.875" style="85" customWidth="1"/>
    <col min="12034" max="12035" width="46.125" style="85" customWidth="1"/>
    <col min="12036" max="12037" width="11.375" style="85" customWidth="1"/>
    <col min="12038" max="12039" width="14.125" style="85" customWidth="1"/>
    <col min="12040" max="12040" width="18.25" style="85" customWidth="1"/>
    <col min="12041" max="12288" width="9" style="85"/>
    <col min="12289" max="12289" width="6.875" style="85" customWidth="1"/>
    <col min="12290" max="12291" width="46.125" style="85" customWidth="1"/>
    <col min="12292" max="12293" width="11.375" style="85" customWidth="1"/>
    <col min="12294" max="12295" width="14.125" style="85" customWidth="1"/>
    <col min="12296" max="12296" width="18.25" style="85" customWidth="1"/>
    <col min="12297" max="12544" width="9" style="85"/>
    <col min="12545" max="12545" width="6.875" style="85" customWidth="1"/>
    <col min="12546" max="12547" width="46.125" style="85" customWidth="1"/>
    <col min="12548" max="12549" width="11.375" style="85" customWidth="1"/>
    <col min="12550" max="12551" width="14.125" style="85" customWidth="1"/>
    <col min="12552" max="12552" width="18.25" style="85" customWidth="1"/>
    <col min="12553" max="12800" width="9" style="85"/>
    <col min="12801" max="12801" width="6.875" style="85" customWidth="1"/>
    <col min="12802" max="12803" width="46.125" style="85" customWidth="1"/>
    <col min="12804" max="12805" width="11.375" style="85" customWidth="1"/>
    <col min="12806" max="12807" width="14.125" style="85" customWidth="1"/>
    <col min="12808" max="12808" width="18.25" style="85" customWidth="1"/>
    <col min="12809" max="13056" width="9" style="85"/>
    <col min="13057" max="13057" width="6.875" style="85" customWidth="1"/>
    <col min="13058" max="13059" width="46.125" style="85" customWidth="1"/>
    <col min="13060" max="13061" width="11.375" style="85" customWidth="1"/>
    <col min="13062" max="13063" width="14.125" style="85" customWidth="1"/>
    <col min="13064" max="13064" width="18.25" style="85" customWidth="1"/>
    <col min="13065" max="13312" width="9" style="85"/>
    <col min="13313" max="13313" width="6.875" style="85" customWidth="1"/>
    <col min="13314" max="13315" width="46.125" style="85" customWidth="1"/>
    <col min="13316" max="13317" width="11.375" style="85" customWidth="1"/>
    <col min="13318" max="13319" width="14.125" style="85" customWidth="1"/>
    <col min="13320" max="13320" width="18.25" style="85" customWidth="1"/>
    <col min="13321" max="13568" width="9" style="85"/>
    <col min="13569" max="13569" width="6.875" style="85" customWidth="1"/>
    <col min="13570" max="13571" width="46.125" style="85" customWidth="1"/>
    <col min="13572" max="13573" width="11.375" style="85" customWidth="1"/>
    <col min="13574" max="13575" width="14.125" style="85" customWidth="1"/>
    <col min="13576" max="13576" width="18.25" style="85" customWidth="1"/>
    <col min="13577" max="13824" width="9" style="85"/>
    <col min="13825" max="13825" width="6.875" style="85" customWidth="1"/>
    <col min="13826" max="13827" width="46.125" style="85" customWidth="1"/>
    <col min="13828" max="13829" width="11.375" style="85" customWidth="1"/>
    <col min="13830" max="13831" width="14.125" style="85" customWidth="1"/>
    <col min="13832" max="13832" width="18.25" style="85" customWidth="1"/>
    <col min="13833" max="14080" width="9" style="85"/>
    <col min="14081" max="14081" width="6.875" style="85" customWidth="1"/>
    <col min="14082" max="14083" width="46.125" style="85" customWidth="1"/>
    <col min="14084" max="14085" width="11.375" style="85" customWidth="1"/>
    <col min="14086" max="14087" width="14.125" style="85" customWidth="1"/>
    <col min="14088" max="14088" width="18.25" style="85" customWidth="1"/>
    <col min="14089" max="14336" width="9" style="85"/>
    <col min="14337" max="14337" width="6.875" style="85" customWidth="1"/>
    <col min="14338" max="14339" width="46.125" style="85" customWidth="1"/>
    <col min="14340" max="14341" width="11.375" style="85" customWidth="1"/>
    <col min="14342" max="14343" width="14.125" style="85" customWidth="1"/>
    <col min="14344" max="14344" width="18.25" style="85" customWidth="1"/>
    <col min="14345" max="14592" width="9" style="85"/>
    <col min="14593" max="14593" width="6.875" style="85" customWidth="1"/>
    <col min="14594" max="14595" width="46.125" style="85" customWidth="1"/>
    <col min="14596" max="14597" width="11.375" style="85" customWidth="1"/>
    <col min="14598" max="14599" width="14.125" style="85" customWidth="1"/>
    <col min="14600" max="14600" width="18.25" style="85" customWidth="1"/>
    <col min="14601" max="14848" width="9" style="85"/>
    <col min="14849" max="14849" width="6.875" style="85" customWidth="1"/>
    <col min="14850" max="14851" width="46.125" style="85" customWidth="1"/>
    <col min="14852" max="14853" width="11.375" style="85" customWidth="1"/>
    <col min="14854" max="14855" width="14.125" style="85" customWidth="1"/>
    <col min="14856" max="14856" width="18.25" style="85" customWidth="1"/>
    <col min="14857" max="15104" width="9" style="85"/>
    <col min="15105" max="15105" width="6.875" style="85" customWidth="1"/>
    <col min="15106" max="15107" width="46.125" style="85" customWidth="1"/>
    <col min="15108" max="15109" width="11.375" style="85" customWidth="1"/>
    <col min="15110" max="15111" width="14.125" style="85" customWidth="1"/>
    <col min="15112" max="15112" width="18.25" style="85" customWidth="1"/>
    <col min="15113" max="15360" width="9" style="85"/>
    <col min="15361" max="15361" width="6.875" style="85" customWidth="1"/>
    <col min="15362" max="15363" width="46.125" style="85" customWidth="1"/>
    <col min="15364" max="15365" width="11.375" style="85" customWidth="1"/>
    <col min="15366" max="15367" width="14.125" style="85" customWidth="1"/>
    <col min="15368" max="15368" width="18.25" style="85" customWidth="1"/>
    <col min="15369" max="15616" width="9" style="85"/>
    <col min="15617" max="15617" width="6.875" style="85" customWidth="1"/>
    <col min="15618" max="15619" width="46.125" style="85" customWidth="1"/>
    <col min="15620" max="15621" width="11.375" style="85" customWidth="1"/>
    <col min="15622" max="15623" width="14.125" style="85" customWidth="1"/>
    <col min="15624" max="15624" width="18.25" style="85" customWidth="1"/>
    <col min="15625" max="15872" width="9" style="85"/>
    <col min="15873" max="15873" width="6.875" style="85" customWidth="1"/>
    <col min="15874" max="15875" width="46.125" style="85" customWidth="1"/>
    <col min="15876" max="15877" width="11.375" style="85" customWidth="1"/>
    <col min="15878" max="15879" width="14.125" style="85" customWidth="1"/>
    <col min="15880" max="15880" width="18.25" style="85" customWidth="1"/>
    <col min="15881" max="16128" width="9" style="85"/>
    <col min="16129" max="16129" width="6.875" style="85" customWidth="1"/>
    <col min="16130" max="16131" width="46.125" style="85" customWidth="1"/>
    <col min="16132" max="16133" width="11.375" style="85" customWidth="1"/>
    <col min="16134" max="16135" width="14.125" style="85" customWidth="1"/>
    <col min="16136" max="16136" width="18.25" style="85" customWidth="1"/>
    <col min="16137" max="16384" width="9" style="85"/>
  </cols>
  <sheetData>
    <row r="1" spans="1:8" ht="27" customHeight="1" x14ac:dyDescent="0.15">
      <c r="A1" s="746" t="s">
        <v>171</v>
      </c>
      <c r="B1" s="746"/>
      <c r="C1" s="746"/>
      <c r="D1" s="746"/>
      <c r="E1" s="746"/>
      <c r="F1" s="746"/>
      <c r="G1" s="746"/>
      <c r="H1" s="746"/>
    </row>
    <row r="2" spans="1:8" ht="15.75" customHeight="1" thickBot="1" x14ac:dyDescent="0.2">
      <c r="A2" s="446">
        <v>7</v>
      </c>
      <c r="B2" s="447" t="s">
        <v>254</v>
      </c>
      <c r="C2" s="448"/>
      <c r="D2" s="449"/>
      <c r="E2" s="450"/>
      <c r="F2" s="451"/>
      <c r="G2" s="452"/>
      <c r="H2" s="453"/>
    </row>
    <row r="3" spans="1:8" ht="27" customHeight="1" thickBot="1" x14ac:dyDescent="0.2">
      <c r="A3" s="95" t="s">
        <v>44</v>
      </c>
      <c r="B3" s="96" t="s">
        <v>45</v>
      </c>
      <c r="C3" s="96" t="s">
        <v>46</v>
      </c>
      <c r="D3" s="96" t="s">
        <v>47</v>
      </c>
      <c r="E3" s="379" t="s">
        <v>40</v>
      </c>
      <c r="F3" s="97" t="s">
        <v>48</v>
      </c>
      <c r="G3" s="96" t="s">
        <v>49</v>
      </c>
      <c r="H3" s="98" t="s">
        <v>50</v>
      </c>
    </row>
    <row r="4" spans="1:8" ht="27" customHeight="1" x14ac:dyDescent="0.15">
      <c r="A4" s="277">
        <v>7</v>
      </c>
      <c r="B4" s="99" t="s">
        <v>172</v>
      </c>
      <c r="C4" s="99"/>
      <c r="D4" s="100"/>
      <c r="E4" s="380"/>
      <c r="F4" s="101"/>
      <c r="G4" s="102"/>
      <c r="H4" s="292"/>
    </row>
    <row r="5" spans="1:8" ht="27" customHeight="1" x14ac:dyDescent="0.15">
      <c r="A5" s="111"/>
      <c r="B5" s="104" t="s">
        <v>153</v>
      </c>
      <c r="C5" s="104"/>
      <c r="D5" s="105"/>
      <c r="E5" s="381"/>
      <c r="F5" s="106"/>
      <c r="G5" s="107"/>
      <c r="H5" s="112"/>
    </row>
    <row r="6" spans="1:8" ht="27" customHeight="1" x14ac:dyDescent="0.15">
      <c r="A6" s="111"/>
      <c r="B6" s="104" t="s">
        <v>131</v>
      </c>
      <c r="C6" s="104"/>
      <c r="D6" s="92" t="s">
        <v>123</v>
      </c>
      <c r="E6" s="381">
        <v>66</v>
      </c>
      <c r="F6" s="130"/>
      <c r="G6" s="107">
        <f>E6*F6</f>
        <v>0</v>
      </c>
      <c r="H6" s="112"/>
    </row>
    <row r="7" spans="1:8" ht="27" customHeight="1" x14ac:dyDescent="0.15">
      <c r="A7" s="111"/>
      <c r="B7" s="104" t="s">
        <v>132</v>
      </c>
      <c r="C7" s="104"/>
      <c r="D7" s="105" t="s">
        <v>123</v>
      </c>
      <c r="E7" s="381">
        <v>165</v>
      </c>
      <c r="F7" s="130"/>
      <c r="G7" s="107">
        <f t="shared" ref="G7:G8" si="0">E7*F7</f>
        <v>0</v>
      </c>
      <c r="H7" s="112"/>
    </row>
    <row r="8" spans="1:8" ht="27" customHeight="1" x14ac:dyDescent="0.15">
      <c r="A8" s="111"/>
      <c r="B8" s="104" t="s">
        <v>133</v>
      </c>
      <c r="C8" s="104" t="s">
        <v>154</v>
      </c>
      <c r="D8" s="105" t="s">
        <v>123</v>
      </c>
      <c r="E8" s="381">
        <v>66</v>
      </c>
      <c r="F8" s="130"/>
      <c r="G8" s="107">
        <f t="shared" si="0"/>
        <v>0</v>
      </c>
      <c r="H8" s="112"/>
    </row>
    <row r="9" spans="1:8" ht="27" customHeight="1" x14ac:dyDescent="0.15">
      <c r="A9" s="111"/>
      <c r="B9" s="105" t="s">
        <v>90</v>
      </c>
      <c r="C9" s="104"/>
      <c r="D9" s="105"/>
      <c r="E9" s="381"/>
      <c r="F9" s="130"/>
      <c r="G9" s="107">
        <f>SUM(G6:G8)</f>
        <v>0</v>
      </c>
      <c r="H9" s="112"/>
    </row>
    <row r="10" spans="1:8" ht="27" customHeight="1" x14ac:dyDescent="0.15">
      <c r="A10" s="111"/>
      <c r="B10" s="104" t="s">
        <v>135</v>
      </c>
      <c r="C10" s="104"/>
      <c r="D10" s="105"/>
      <c r="E10" s="381"/>
      <c r="F10" s="130"/>
      <c r="G10" s="107"/>
      <c r="H10" s="112"/>
    </row>
    <row r="11" spans="1:8" ht="27" customHeight="1" x14ac:dyDescent="0.15">
      <c r="A11" s="111"/>
      <c r="B11" s="104" t="s">
        <v>136</v>
      </c>
      <c r="C11" s="104" t="s">
        <v>138</v>
      </c>
      <c r="D11" s="105" t="s">
        <v>57</v>
      </c>
      <c r="E11" s="381">
        <v>1.65</v>
      </c>
      <c r="F11" s="130"/>
      <c r="G11" s="107">
        <f>E11*F11</f>
        <v>0</v>
      </c>
      <c r="H11" s="112"/>
    </row>
    <row r="12" spans="1:8" ht="27" customHeight="1" x14ac:dyDescent="0.15">
      <c r="A12" s="111"/>
      <c r="B12" s="104" t="s">
        <v>136</v>
      </c>
      <c r="C12" s="104" t="s">
        <v>139</v>
      </c>
      <c r="D12" s="105" t="s">
        <v>57</v>
      </c>
      <c r="E12" s="381">
        <v>2</v>
      </c>
      <c r="F12" s="130"/>
      <c r="G12" s="107">
        <f t="shared" ref="G12:G18" si="1">E12*F12</f>
        <v>0</v>
      </c>
      <c r="H12" s="112"/>
    </row>
    <row r="13" spans="1:8" ht="27" customHeight="1" x14ac:dyDescent="0.15">
      <c r="A13" s="111"/>
      <c r="B13" s="104" t="s">
        <v>136</v>
      </c>
      <c r="C13" s="104" t="s">
        <v>140</v>
      </c>
      <c r="D13" s="105" t="s">
        <v>57</v>
      </c>
      <c r="E13" s="381">
        <v>1</v>
      </c>
      <c r="F13" s="130"/>
      <c r="G13" s="107">
        <f t="shared" si="1"/>
        <v>0</v>
      </c>
      <c r="H13" s="112"/>
    </row>
    <row r="14" spans="1:8" ht="27" customHeight="1" x14ac:dyDescent="0.15">
      <c r="A14" s="111"/>
      <c r="B14" s="104" t="s">
        <v>136</v>
      </c>
      <c r="C14" s="104" t="s">
        <v>141</v>
      </c>
      <c r="D14" s="105" t="s">
        <v>57</v>
      </c>
      <c r="E14" s="381">
        <v>6.6</v>
      </c>
      <c r="F14" s="130"/>
      <c r="G14" s="107">
        <f t="shared" si="1"/>
        <v>0</v>
      </c>
      <c r="H14" s="112"/>
    </row>
    <row r="15" spans="1:8" ht="27" customHeight="1" x14ac:dyDescent="0.15">
      <c r="A15" s="111"/>
      <c r="B15" s="104" t="s">
        <v>143</v>
      </c>
      <c r="C15" s="104" t="s">
        <v>138</v>
      </c>
      <c r="D15" s="105" t="s">
        <v>57</v>
      </c>
      <c r="E15" s="381">
        <v>1.65</v>
      </c>
      <c r="F15" s="130"/>
      <c r="G15" s="107">
        <f t="shared" si="1"/>
        <v>0</v>
      </c>
      <c r="H15" s="302"/>
    </row>
    <row r="16" spans="1:8" ht="27" customHeight="1" x14ac:dyDescent="0.15">
      <c r="A16" s="111"/>
      <c r="B16" s="104" t="s">
        <v>143</v>
      </c>
      <c r="C16" s="104" t="s">
        <v>139</v>
      </c>
      <c r="D16" s="105" t="s">
        <v>57</v>
      </c>
      <c r="E16" s="381">
        <v>2</v>
      </c>
      <c r="F16" s="130"/>
      <c r="G16" s="107">
        <f t="shared" si="1"/>
        <v>0</v>
      </c>
      <c r="H16" s="302"/>
    </row>
    <row r="17" spans="1:8" ht="27" customHeight="1" x14ac:dyDescent="0.15">
      <c r="A17" s="111"/>
      <c r="B17" s="319" t="s">
        <v>143</v>
      </c>
      <c r="C17" s="104" t="s">
        <v>140</v>
      </c>
      <c r="D17" s="105" t="s">
        <v>57</v>
      </c>
      <c r="E17" s="381">
        <v>1</v>
      </c>
      <c r="F17" s="130"/>
      <c r="G17" s="107">
        <f t="shared" si="1"/>
        <v>0</v>
      </c>
      <c r="H17" s="302"/>
    </row>
    <row r="18" spans="1:8" ht="27" customHeight="1" x14ac:dyDescent="0.15">
      <c r="A18" s="111"/>
      <c r="B18" s="319" t="s">
        <v>143</v>
      </c>
      <c r="C18" s="104" t="s">
        <v>173</v>
      </c>
      <c r="D18" s="105" t="s">
        <v>58</v>
      </c>
      <c r="E18" s="381">
        <v>15.8</v>
      </c>
      <c r="F18" s="130"/>
      <c r="G18" s="107">
        <f t="shared" si="1"/>
        <v>0</v>
      </c>
      <c r="H18" s="302"/>
    </row>
    <row r="19" spans="1:8" ht="27" customHeight="1" x14ac:dyDescent="0.15">
      <c r="A19" s="111"/>
      <c r="B19" s="105" t="s">
        <v>156</v>
      </c>
      <c r="C19" s="104"/>
      <c r="D19" s="105"/>
      <c r="E19" s="381"/>
      <c r="F19" s="106"/>
      <c r="G19" s="107">
        <f>SUM(G11:G18)</f>
        <v>0</v>
      </c>
      <c r="H19" s="302"/>
    </row>
    <row r="20" spans="1:8" ht="27" customHeight="1" x14ac:dyDescent="0.15">
      <c r="A20" s="111"/>
      <c r="B20" s="104" t="s">
        <v>157</v>
      </c>
      <c r="C20" s="104"/>
      <c r="D20" s="105"/>
      <c r="E20" s="381"/>
      <c r="F20" s="106"/>
      <c r="G20" s="107"/>
      <c r="H20" s="112"/>
    </row>
    <row r="21" spans="1:8" ht="27" customHeight="1" x14ac:dyDescent="0.15">
      <c r="A21" s="111"/>
      <c r="B21" s="105" t="s">
        <v>158</v>
      </c>
      <c r="C21" s="104"/>
      <c r="D21" s="105" t="s">
        <v>58</v>
      </c>
      <c r="E21" s="381">
        <v>3.3</v>
      </c>
      <c r="F21" s="130"/>
      <c r="G21" s="107">
        <f>E21*F21</f>
        <v>0</v>
      </c>
      <c r="H21" s="112"/>
    </row>
    <row r="22" spans="1:8" ht="27" customHeight="1" x14ac:dyDescent="0.15">
      <c r="A22" s="111"/>
      <c r="B22" s="105" t="s">
        <v>156</v>
      </c>
      <c r="C22" s="104"/>
      <c r="D22" s="105"/>
      <c r="E22" s="381"/>
      <c r="F22" s="106"/>
      <c r="G22" s="107">
        <f>SUM(G21)</f>
        <v>0</v>
      </c>
      <c r="H22" s="112"/>
    </row>
    <row r="23" spans="1:8" ht="27" customHeight="1" x14ac:dyDescent="0.15">
      <c r="A23" s="111"/>
      <c r="B23" s="104"/>
      <c r="C23" s="104"/>
      <c r="D23" s="105"/>
      <c r="E23" s="381"/>
      <c r="F23" s="106"/>
      <c r="G23" s="107"/>
      <c r="H23" s="112"/>
    </row>
    <row r="24" spans="1:8" ht="27" customHeight="1" thickBot="1" x14ac:dyDescent="0.2">
      <c r="A24" s="113"/>
      <c r="B24" s="343" t="s">
        <v>165</v>
      </c>
      <c r="C24" s="114"/>
      <c r="D24" s="115"/>
      <c r="E24" s="382"/>
      <c r="F24" s="116"/>
      <c r="G24" s="117">
        <f>SUM(G9+G19+G22)</f>
        <v>0</v>
      </c>
      <c r="H24" s="313"/>
    </row>
  </sheetData>
  <mergeCells count="1">
    <mergeCell ref="A1:H1"/>
  </mergeCells>
  <phoneticPr fontId="2"/>
  <printOptions horizontalCentered="1"/>
  <pageMargins left="0.11811023622047245" right="0.11811023622047245" top="0.78740157480314965" bottom="3.937007874015748E-2" header="0" footer="0"/>
  <pageSetup paperSize="9" scale="8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64D78-6D4A-4D9E-A1B2-90E9140DC79A}">
  <sheetPr>
    <pageSetUpPr fitToPage="1"/>
  </sheetPr>
  <dimension ref="A1:H28"/>
  <sheetViews>
    <sheetView view="pageBreakPreview" zoomScale="70" zoomScaleNormal="75" zoomScaleSheetLayoutView="70" workbookViewId="0">
      <selection sqref="A1:H1"/>
    </sheetView>
  </sheetViews>
  <sheetFormatPr defaultRowHeight="13.5" x14ac:dyDescent="0.15"/>
  <cols>
    <col min="1" max="1" width="6.875" style="85" customWidth="1"/>
    <col min="2" max="2" width="47" style="85" customWidth="1"/>
    <col min="3" max="3" width="46.125" style="85" customWidth="1"/>
    <col min="4" max="4" width="11.375" style="92" customWidth="1"/>
    <col min="5" max="5" width="11.375" style="383" customWidth="1"/>
    <col min="6" max="6" width="15.625" style="119" customWidth="1"/>
    <col min="7" max="8" width="15.625" style="85" customWidth="1"/>
    <col min="9" max="256" width="9" style="85"/>
    <col min="257" max="257" width="6.875" style="85" customWidth="1"/>
    <col min="258" max="259" width="46.125" style="85" customWidth="1"/>
    <col min="260" max="261" width="11.375" style="85" customWidth="1"/>
    <col min="262" max="263" width="14.125" style="85" customWidth="1"/>
    <col min="264" max="264" width="18.25" style="85" customWidth="1"/>
    <col min="265" max="512" width="9" style="85"/>
    <col min="513" max="513" width="6.875" style="85" customWidth="1"/>
    <col min="514" max="515" width="46.125" style="85" customWidth="1"/>
    <col min="516" max="517" width="11.375" style="85" customWidth="1"/>
    <col min="518" max="519" width="14.125" style="85" customWidth="1"/>
    <col min="520" max="520" width="18.25" style="85" customWidth="1"/>
    <col min="521" max="768" width="9" style="85"/>
    <col min="769" max="769" width="6.875" style="85" customWidth="1"/>
    <col min="770" max="771" width="46.125" style="85" customWidth="1"/>
    <col min="772" max="773" width="11.375" style="85" customWidth="1"/>
    <col min="774" max="775" width="14.125" style="85" customWidth="1"/>
    <col min="776" max="776" width="18.25" style="85" customWidth="1"/>
    <col min="777" max="1024" width="9" style="85"/>
    <col min="1025" max="1025" width="6.875" style="85" customWidth="1"/>
    <col min="1026" max="1027" width="46.125" style="85" customWidth="1"/>
    <col min="1028" max="1029" width="11.375" style="85" customWidth="1"/>
    <col min="1030" max="1031" width="14.125" style="85" customWidth="1"/>
    <col min="1032" max="1032" width="18.25" style="85" customWidth="1"/>
    <col min="1033" max="1280" width="9" style="85"/>
    <col min="1281" max="1281" width="6.875" style="85" customWidth="1"/>
    <col min="1282" max="1283" width="46.125" style="85" customWidth="1"/>
    <col min="1284" max="1285" width="11.375" style="85" customWidth="1"/>
    <col min="1286" max="1287" width="14.125" style="85" customWidth="1"/>
    <col min="1288" max="1288" width="18.25" style="85" customWidth="1"/>
    <col min="1289" max="1536" width="9" style="85"/>
    <col min="1537" max="1537" width="6.875" style="85" customWidth="1"/>
    <col min="1538" max="1539" width="46.125" style="85" customWidth="1"/>
    <col min="1540" max="1541" width="11.375" style="85" customWidth="1"/>
    <col min="1542" max="1543" width="14.125" style="85" customWidth="1"/>
    <col min="1544" max="1544" width="18.25" style="85" customWidth="1"/>
    <col min="1545" max="1792" width="9" style="85"/>
    <col min="1793" max="1793" width="6.875" style="85" customWidth="1"/>
    <col min="1794" max="1795" width="46.125" style="85" customWidth="1"/>
    <col min="1796" max="1797" width="11.375" style="85" customWidth="1"/>
    <col min="1798" max="1799" width="14.125" style="85" customWidth="1"/>
    <col min="1800" max="1800" width="18.25" style="85" customWidth="1"/>
    <col min="1801" max="2048" width="9" style="85"/>
    <col min="2049" max="2049" width="6.875" style="85" customWidth="1"/>
    <col min="2050" max="2051" width="46.125" style="85" customWidth="1"/>
    <col min="2052" max="2053" width="11.375" style="85" customWidth="1"/>
    <col min="2054" max="2055" width="14.125" style="85" customWidth="1"/>
    <col min="2056" max="2056" width="18.25" style="85" customWidth="1"/>
    <col min="2057" max="2304" width="9" style="85"/>
    <col min="2305" max="2305" width="6.875" style="85" customWidth="1"/>
    <col min="2306" max="2307" width="46.125" style="85" customWidth="1"/>
    <col min="2308" max="2309" width="11.375" style="85" customWidth="1"/>
    <col min="2310" max="2311" width="14.125" style="85" customWidth="1"/>
    <col min="2312" max="2312" width="18.25" style="85" customWidth="1"/>
    <col min="2313" max="2560" width="9" style="85"/>
    <col min="2561" max="2561" width="6.875" style="85" customWidth="1"/>
    <col min="2562" max="2563" width="46.125" style="85" customWidth="1"/>
    <col min="2564" max="2565" width="11.375" style="85" customWidth="1"/>
    <col min="2566" max="2567" width="14.125" style="85" customWidth="1"/>
    <col min="2568" max="2568" width="18.25" style="85" customWidth="1"/>
    <col min="2569" max="2816" width="9" style="85"/>
    <col min="2817" max="2817" width="6.875" style="85" customWidth="1"/>
    <col min="2818" max="2819" width="46.125" style="85" customWidth="1"/>
    <col min="2820" max="2821" width="11.375" style="85" customWidth="1"/>
    <col min="2822" max="2823" width="14.125" style="85" customWidth="1"/>
    <col min="2824" max="2824" width="18.25" style="85" customWidth="1"/>
    <col min="2825" max="3072" width="9" style="85"/>
    <col min="3073" max="3073" width="6.875" style="85" customWidth="1"/>
    <col min="3074" max="3075" width="46.125" style="85" customWidth="1"/>
    <col min="3076" max="3077" width="11.375" style="85" customWidth="1"/>
    <col min="3078" max="3079" width="14.125" style="85" customWidth="1"/>
    <col min="3080" max="3080" width="18.25" style="85" customWidth="1"/>
    <col min="3081" max="3328" width="9" style="85"/>
    <col min="3329" max="3329" width="6.875" style="85" customWidth="1"/>
    <col min="3330" max="3331" width="46.125" style="85" customWidth="1"/>
    <col min="3332" max="3333" width="11.375" style="85" customWidth="1"/>
    <col min="3334" max="3335" width="14.125" style="85" customWidth="1"/>
    <col min="3336" max="3336" width="18.25" style="85" customWidth="1"/>
    <col min="3337" max="3584" width="9" style="85"/>
    <col min="3585" max="3585" width="6.875" style="85" customWidth="1"/>
    <col min="3586" max="3587" width="46.125" style="85" customWidth="1"/>
    <col min="3588" max="3589" width="11.375" style="85" customWidth="1"/>
    <col min="3590" max="3591" width="14.125" style="85" customWidth="1"/>
    <col min="3592" max="3592" width="18.25" style="85" customWidth="1"/>
    <col min="3593" max="3840" width="9" style="85"/>
    <col min="3841" max="3841" width="6.875" style="85" customWidth="1"/>
    <col min="3842" max="3843" width="46.125" style="85" customWidth="1"/>
    <col min="3844" max="3845" width="11.375" style="85" customWidth="1"/>
    <col min="3846" max="3847" width="14.125" style="85" customWidth="1"/>
    <col min="3848" max="3848" width="18.25" style="85" customWidth="1"/>
    <col min="3849" max="4096" width="9" style="85"/>
    <col min="4097" max="4097" width="6.875" style="85" customWidth="1"/>
    <col min="4098" max="4099" width="46.125" style="85" customWidth="1"/>
    <col min="4100" max="4101" width="11.375" style="85" customWidth="1"/>
    <col min="4102" max="4103" width="14.125" style="85" customWidth="1"/>
    <col min="4104" max="4104" width="18.25" style="85" customWidth="1"/>
    <col min="4105" max="4352" width="9" style="85"/>
    <col min="4353" max="4353" width="6.875" style="85" customWidth="1"/>
    <col min="4354" max="4355" width="46.125" style="85" customWidth="1"/>
    <col min="4356" max="4357" width="11.375" style="85" customWidth="1"/>
    <col min="4358" max="4359" width="14.125" style="85" customWidth="1"/>
    <col min="4360" max="4360" width="18.25" style="85" customWidth="1"/>
    <col min="4361" max="4608" width="9" style="85"/>
    <col min="4609" max="4609" width="6.875" style="85" customWidth="1"/>
    <col min="4610" max="4611" width="46.125" style="85" customWidth="1"/>
    <col min="4612" max="4613" width="11.375" style="85" customWidth="1"/>
    <col min="4614" max="4615" width="14.125" style="85" customWidth="1"/>
    <col min="4616" max="4616" width="18.25" style="85" customWidth="1"/>
    <col min="4617" max="4864" width="9" style="85"/>
    <col min="4865" max="4865" width="6.875" style="85" customWidth="1"/>
    <col min="4866" max="4867" width="46.125" style="85" customWidth="1"/>
    <col min="4868" max="4869" width="11.375" style="85" customWidth="1"/>
    <col min="4870" max="4871" width="14.125" style="85" customWidth="1"/>
    <col min="4872" max="4872" width="18.25" style="85" customWidth="1"/>
    <col min="4873" max="5120" width="9" style="85"/>
    <col min="5121" max="5121" width="6.875" style="85" customWidth="1"/>
    <col min="5122" max="5123" width="46.125" style="85" customWidth="1"/>
    <col min="5124" max="5125" width="11.375" style="85" customWidth="1"/>
    <col min="5126" max="5127" width="14.125" style="85" customWidth="1"/>
    <col min="5128" max="5128" width="18.25" style="85" customWidth="1"/>
    <col min="5129" max="5376" width="9" style="85"/>
    <col min="5377" max="5377" width="6.875" style="85" customWidth="1"/>
    <col min="5378" max="5379" width="46.125" style="85" customWidth="1"/>
    <col min="5380" max="5381" width="11.375" style="85" customWidth="1"/>
    <col min="5382" max="5383" width="14.125" style="85" customWidth="1"/>
    <col min="5384" max="5384" width="18.25" style="85" customWidth="1"/>
    <col min="5385" max="5632" width="9" style="85"/>
    <col min="5633" max="5633" width="6.875" style="85" customWidth="1"/>
    <col min="5634" max="5635" width="46.125" style="85" customWidth="1"/>
    <col min="5636" max="5637" width="11.375" style="85" customWidth="1"/>
    <col min="5638" max="5639" width="14.125" style="85" customWidth="1"/>
    <col min="5640" max="5640" width="18.25" style="85" customWidth="1"/>
    <col min="5641" max="5888" width="9" style="85"/>
    <col min="5889" max="5889" width="6.875" style="85" customWidth="1"/>
    <col min="5890" max="5891" width="46.125" style="85" customWidth="1"/>
    <col min="5892" max="5893" width="11.375" style="85" customWidth="1"/>
    <col min="5894" max="5895" width="14.125" style="85" customWidth="1"/>
    <col min="5896" max="5896" width="18.25" style="85" customWidth="1"/>
    <col min="5897" max="6144" width="9" style="85"/>
    <col min="6145" max="6145" width="6.875" style="85" customWidth="1"/>
    <col min="6146" max="6147" width="46.125" style="85" customWidth="1"/>
    <col min="6148" max="6149" width="11.375" style="85" customWidth="1"/>
    <col min="6150" max="6151" width="14.125" style="85" customWidth="1"/>
    <col min="6152" max="6152" width="18.25" style="85" customWidth="1"/>
    <col min="6153" max="6400" width="9" style="85"/>
    <col min="6401" max="6401" width="6.875" style="85" customWidth="1"/>
    <col min="6402" max="6403" width="46.125" style="85" customWidth="1"/>
    <col min="6404" max="6405" width="11.375" style="85" customWidth="1"/>
    <col min="6406" max="6407" width="14.125" style="85" customWidth="1"/>
    <col min="6408" max="6408" width="18.25" style="85" customWidth="1"/>
    <col min="6409" max="6656" width="9" style="85"/>
    <col min="6657" max="6657" width="6.875" style="85" customWidth="1"/>
    <col min="6658" max="6659" width="46.125" style="85" customWidth="1"/>
    <col min="6660" max="6661" width="11.375" style="85" customWidth="1"/>
    <col min="6662" max="6663" width="14.125" style="85" customWidth="1"/>
    <col min="6664" max="6664" width="18.25" style="85" customWidth="1"/>
    <col min="6665" max="6912" width="9" style="85"/>
    <col min="6913" max="6913" width="6.875" style="85" customWidth="1"/>
    <col min="6914" max="6915" width="46.125" style="85" customWidth="1"/>
    <col min="6916" max="6917" width="11.375" style="85" customWidth="1"/>
    <col min="6918" max="6919" width="14.125" style="85" customWidth="1"/>
    <col min="6920" max="6920" width="18.25" style="85" customWidth="1"/>
    <col min="6921" max="7168" width="9" style="85"/>
    <col min="7169" max="7169" width="6.875" style="85" customWidth="1"/>
    <col min="7170" max="7171" width="46.125" style="85" customWidth="1"/>
    <col min="7172" max="7173" width="11.375" style="85" customWidth="1"/>
    <col min="7174" max="7175" width="14.125" style="85" customWidth="1"/>
    <col min="7176" max="7176" width="18.25" style="85" customWidth="1"/>
    <col min="7177" max="7424" width="9" style="85"/>
    <col min="7425" max="7425" width="6.875" style="85" customWidth="1"/>
    <col min="7426" max="7427" width="46.125" style="85" customWidth="1"/>
    <col min="7428" max="7429" width="11.375" style="85" customWidth="1"/>
    <col min="7430" max="7431" width="14.125" style="85" customWidth="1"/>
    <col min="7432" max="7432" width="18.25" style="85" customWidth="1"/>
    <col min="7433" max="7680" width="9" style="85"/>
    <col min="7681" max="7681" width="6.875" style="85" customWidth="1"/>
    <col min="7682" max="7683" width="46.125" style="85" customWidth="1"/>
    <col min="7684" max="7685" width="11.375" style="85" customWidth="1"/>
    <col min="7686" max="7687" width="14.125" style="85" customWidth="1"/>
    <col min="7688" max="7688" width="18.25" style="85" customWidth="1"/>
    <col min="7689" max="7936" width="9" style="85"/>
    <col min="7937" max="7937" width="6.875" style="85" customWidth="1"/>
    <col min="7938" max="7939" width="46.125" style="85" customWidth="1"/>
    <col min="7940" max="7941" width="11.375" style="85" customWidth="1"/>
    <col min="7942" max="7943" width="14.125" style="85" customWidth="1"/>
    <col min="7944" max="7944" width="18.25" style="85" customWidth="1"/>
    <col min="7945" max="8192" width="9" style="85"/>
    <col min="8193" max="8193" width="6.875" style="85" customWidth="1"/>
    <col min="8194" max="8195" width="46.125" style="85" customWidth="1"/>
    <col min="8196" max="8197" width="11.375" style="85" customWidth="1"/>
    <col min="8198" max="8199" width="14.125" style="85" customWidth="1"/>
    <col min="8200" max="8200" width="18.25" style="85" customWidth="1"/>
    <col min="8201" max="8448" width="9" style="85"/>
    <col min="8449" max="8449" width="6.875" style="85" customWidth="1"/>
    <col min="8450" max="8451" width="46.125" style="85" customWidth="1"/>
    <col min="8452" max="8453" width="11.375" style="85" customWidth="1"/>
    <col min="8454" max="8455" width="14.125" style="85" customWidth="1"/>
    <col min="8456" max="8456" width="18.25" style="85" customWidth="1"/>
    <col min="8457" max="8704" width="9" style="85"/>
    <col min="8705" max="8705" width="6.875" style="85" customWidth="1"/>
    <col min="8706" max="8707" width="46.125" style="85" customWidth="1"/>
    <col min="8708" max="8709" width="11.375" style="85" customWidth="1"/>
    <col min="8710" max="8711" width="14.125" style="85" customWidth="1"/>
    <col min="8712" max="8712" width="18.25" style="85" customWidth="1"/>
    <col min="8713" max="8960" width="9" style="85"/>
    <col min="8961" max="8961" width="6.875" style="85" customWidth="1"/>
    <col min="8962" max="8963" width="46.125" style="85" customWidth="1"/>
    <col min="8964" max="8965" width="11.375" style="85" customWidth="1"/>
    <col min="8966" max="8967" width="14.125" style="85" customWidth="1"/>
    <col min="8968" max="8968" width="18.25" style="85" customWidth="1"/>
    <col min="8969" max="9216" width="9" style="85"/>
    <col min="9217" max="9217" width="6.875" style="85" customWidth="1"/>
    <col min="9218" max="9219" width="46.125" style="85" customWidth="1"/>
    <col min="9220" max="9221" width="11.375" style="85" customWidth="1"/>
    <col min="9222" max="9223" width="14.125" style="85" customWidth="1"/>
    <col min="9224" max="9224" width="18.25" style="85" customWidth="1"/>
    <col min="9225" max="9472" width="9" style="85"/>
    <col min="9473" max="9473" width="6.875" style="85" customWidth="1"/>
    <col min="9474" max="9475" width="46.125" style="85" customWidth="1"/>
    <col min="9476" max="9477" width="11.375" style="85" customWidth="1"/>
    <col min="9478" max="9479" width="14.125" style="85" customWidth="1"/>
    <col min="9480" max="9480" width="18.25" style="85" customWidth="1"/>
    <col min="9481" max="9728" width="9" style="85"/>
    <col min="9729" max="9729" width="6.875" style="85" customWidth="1"/>
    <col min="9730" max="9731" width="46.125" style="85" customWidth="1"/>
    <col min="9732" max="9733" width="11.375" style="85" customWidth="1"/>
    <col min="9734" max="9735" width="14.125" style="85" customWidth="1"/>
    <col min="9736" max="9736" width="18.25" style="85" customWidth="1"/>
    <col min="9737" max="9984" width="9" style="85"/>
    <col min="9985" max="9985" width="6.875" style="85" customWidth="1"/>
    <col min="9986" max="9987" width="46.125" style="85" customWidth="1"/>
    <col min="9988" max="9989" width="11.375" style="85" customWidth="1"/>
    <col min="9990" max="9991" width="14.125" style="85" customWidth="1"/>
    <col min="9992" max="9992" width="18.25" style="85" customWidth="1"/>
    <col min="9993" max="10240" width="9" style="85"/>
    <col min="10241" max="10241" width="6.875" style="85" customWidth="1"/>
    <col min="10242" max="10243" width="46.125" style="85" customWidth="1"/>
    <col min="10244" max="10245" width="11.375" style="85" customWidth="1"/>
    <col min="10246" max="10247" width="14.125" style="85" customWidth="1"/>
    <col min="10248" max="10248" width="18.25" style="85" customWidth="1"/>
    <col min="10249" max="10496" width="9" style="85"/>
    <col min="10497" max="10497" width="6.875" style="85" customWidth="1"/>
    <col min="10498" max="10499" width="46.125" style="85" customWidth="1"/>
    <col min="10500" max="10501" width="11.375" style="85" customWidth="1"/>
    <col min="10502" max="10503" width="14.125" style="85" customWidth="1"/>
    <col min="10504" max="10504" width="18.25" style="85" customWidth="1"/>
    <col min="10505" max="10752" width="9" style="85"/>
    <col min="10753" max="10753" width="6.875" style="85" customWidth="1"/>
    <col min="10754" max="10755" width="46.125" style="85" customWidth="1"/>
    <col min="10756" max="10757" width="11.375" style="85" customWidth="1"/>
    <col min="10758" max="10759" width="14.125" style="85" customWidth="1"/>
    <col min="10760" max="10760" width="18.25" style="85" customWidth="1"/>
    <col min="10761" max="11008" width="9" style="85"/>
    <col min="11009" max="11009" width="6.875" style="85" customWidth="1"/>
    <col min="11010" max="11011" width="46.125" style="85" customWidth="1"/>
    <col min="11012" max="11013" width="11.375" style="85" customWidth="1"/>
    <col min="11014" max="11015" width="14.125" style="85" customWidth="1"/>
    <col min="11016" max="11016" width="18.25" style="85" customWidth="1"/>
    <col min="11017" max="11264" width="9" style="85"/>
    <col min="11265" max="11265" width="6.875" style="85" customWidth="1"/>
    <col min="11266" max="11267" width="46.125" style="85" customWidth="1"/>
    <col min="11268" max="11269" width="11.375" style="85" customWidth="1"/>
    <col min="11270" max="11271" width="14.125" style="85" customWidth="1"/>
    <col min="11272" max="11272" width="18.25" style="85" customWidth="1"/>
    <col min="11273" max="11520" width="9" style="85"/>
    <col min="11521" max="11521" width="6.875" style="85" customWidth="1"/>
    <col min="11522" max="11523" width="46.125" style="85" customWidth="1"/>
    <col min="11524" max="11525" width="11.375" style="85" customWidth="1"/>
    <col min="11526" max="11527" width="14.125" style="85" customWidth="1"/>
    <col min="11528" max="11528" width="18.25" style="85" customWidth="1"/>
    <col min="11529" max="11776" width="9" style="85"/>
    <col min="11777" max="11777" width="6.875" style="85" customWidth="1"/>
    <col min="11778" max="11779" width="46.125" style="85" customWidth="1"/>
    <col min="11780" max="11781" width="11.375" style="85" customWidth="1"/>
    <col min="11782" max="11783" width="14.125" style="85" customWidth="1"/>
    <col min="11784" max="11784" width="18.25" style="85" customWidth="1"/>
    <col min="11785" max="12032" width="9" style="85"/>
    <col min="12033" max="12033" width="6.875" style="85" customWidth="1"/>
    <col min="12034" max="12035" width="46.125" style="85" customWidth="1"/>
    <col min="12036" max="12037" width="11.375" style="85" customWidth="1"/>
    <col min="12038" max="12039" width="14.125" style="85" customWidth="1"/>
    <col min="12040" max="12040" width="18.25" style="85" customWidth="1"/>
    <col min="12041" max="12288" width="9" style="85"/>
    <col min="12289" max="12289" width="6.875" style="85" customWidth="1"/>
    <col min="12290" max="12291" width="46.125" style="85" customWidth="1"/>
    <col min="12292" max="12293" width="11.375" style="85" customWidth="1"/>
    <col min="12294" max="12295" width="14.125" style="85" customWidth="1"/>
    <col min="12296" max="12296" width="18.25" style="85" customWidth="1"/>
    <col min="12297" max="12544" width="9" style="85"/>
    <col min="12545" max="12545" width="6.875" style="85" customWidth="1"/>
    <col min="12546" max="12547" width="46.125" style="85" customWidth="1"/>
    <col min="12548" max="12549" width="11.375" style="85" customWidth="1"/>
    <col min="12550" max="12551" width="14.125" style="85" customWidth="1"/>
    <col min="12552" max="12552" width="18.25" style="85" customWidth="1"/>
    <col min="12553" max="12800" width="9" style="85"/>
    <col min="12801" max="12801" width="6.875" style="85" customWidth="1"/>
    <col min="12802" max="12803" width="46.125" style="85" customWidth="1"/>
    <col min="12804" max="12805" width="11.375" style="85" customWidth="1"/>
    <col min="12806" max="12807" width="14.125" style="85" customWidth="1"/>
    <col min="12808" max="12808" width="18.25" style="85" customWidth="1"/>
    <col min="12809" max="13056" width="9" style="85"/>
    <col min="13057" max="13057" width="6.875" style="85" customWidth="1"/>
    <col min="13058" max="13059" width="46.125" style="85" customWidth="1"/>
    <col min="13060" max="13061" width="11.375" style="85" customWidth="1"/>
    <col min="13062" max="13063" width="14.125" style="85" customWidth="1"/>
    <col min="13064" max="13064" width="18.25" style="85" customWidth="1"/>
    <col min="13065" max="13312" width="9" style="85"/>
    <col min="13313" max="13313" width="6.875" style="85" customWidth="1"/>
    <col min="13314" max="13315" width="46.125" style="85" customWidth="1"/>
    <col min="13316" max="13317" width="11.375" style="85" customWidth="1"/>
    <col min="13318" max="13319" width="14.125" style="85" customWidth="1"/>
    <col min="13320" max="13320" width="18.25" style="85" customWidth="1"/>
    <col min="13321" max="13568" width="9" style="85"/>
    <col min="13569" max="13569" width="6.875" style="85" customWidth="1"/>
    <col min="13570" max="13571" width="46.125" style="85" customWidth="1"/>
    <col min="13572" max="13573" width="11.375" style="85" customWidth="1"/>
    <col min="13574" max="13575" width="14.125" style="85" customWidth="1"/>
    <col min="13576" max="13576" width="18.25" style="85" customWidth="1"/>
    <col min="13577" max="13824" width="9" style="85"/>
    <col min="13825" max="13825" width="6.875" style="85" customWidth="1"/>
    <col min="13826" max="13827" width="46.125" style="85" customWidth="1"/>
    <col min="13828" max="13829" width="11.375" style="85" customWidth="1"/>
    <col min="13830" max="13831" width="14.125" style="85" customWidth="1"/>
    <col min="13832" max="13832" width="18.25" style="85" customWidth="1"/>
    <col min="13833" max="14080" width="9" style="85"/>
    <col min="14081" max="14081" width="6.875" style="85" customWidth="1"/>
    <col min="14082" max="14083" width="46.125" style="85" customWidth="1"/>
    <col min="14084" max="14085" width="11.375" style="85" customWidth="1"/>
    <col min="14086" max="14087" width="14.125" style="85" customWidth="1"/>
    <col min="14088" max="14088" width="18.25" style="85" customWidth="1"/>
    <col min="14089" max="14336" width="9" style="85"/>
    <col min="14337" max="14337" width="6.875" style="85" customWidth="1"/>
    <col min="14338" max="14339" width="46.125" style="85" customWidth="1"/>
    <col min="14340" max="14341" width="11.375" style="85" customWidth="1"/>
    <col min="14342" max="14343" width="14.125" style="85" customWidth="1"/>
    <col min="14344" max="14344" width="18.25" style="85" customWidth="1"/>
    <col min="14345" max="14592" width="9" style="85"/>
    <col min="14593" max="14593" width="6.875" style="85" customWidth="1"/>
    <col min="14594" max="14595" width="46.125" style="85" customWidth="1"/>
    <col min="14596" max="14597" width="11.375" style="85" customWidth="1"/>
    <col min="14598" max="14599" width="14.125" style="85" customWidth="1"/>
    <col min="14600" max="14600" width="18.25" style="85" customWidth="1"/>
    <col min="14601" max="14848" width="9" style="85"/>
    <col min="14849" max="14849" width="6.875" style="85" customWidth="1"/>
    <col min="14850" max="14851" width="46.125" style="85" customWidth="1"/>
    <col min="14852" max="14853" width="11.375" style="85" customWidth="1"/>
    <col min="14854" max="14855" width="14.125" style="85" customWidth="1"/>
    <col min="14856" max="14856" width="18.25" style="85" customWidth="1"/>
    <col min="14857" max="15104" width="9" style="85"/>
    <col min="15105" max="15105" width="6.875" style="85" customWidth="1"/>
    <col min="15106" max="15107" width="46.125" style="85" customWidth="1"/>
    <col min="15108" max="15109" width="11.375" style="85" customWidth="1"/>
    <col min="15110" max="15111" width="14.125" style="85" customWidth="1"/>
    <col min="15112" max="15112" width="18.25" style="85" customWidth="1"/>
    <col min="15113" max="15360" width="9" style="85"/>
    <col min="15361" max="15361" width="6.875" style="85" customWidth="1"/>
    <col min="15362" max="15363" width="46.125" style="85" customWidth="1"/>
    <col min="15364" max="15365" width="11.375" style="85" customWidth="1"/>
    <col min="15366" max="15367" width="14.125" style="85" customWidth="1"/>
    <col min="15368" max="15368" width="18.25" style="85" customWidth="1"/>
    <col min="15369" max="15616" width="9" style="85"/>
    <col min="15617" max="15617" width="6.875" style="85" customWidth="1"/>
    <col min="15618" max="15619" width="46.125" style="85" customWidth="1"/>
    <col min="15620" max="15621" width="11.375" style="85" customWidth="1"/>
    <col min="15622" max="15623" width="14.125" style="85" customWidth="1"/>
    <col min="15624" max="15624" width="18.25" style="85" customWidth="1"/>
    <col min="15625" max="15872" width="9" style="85"/>
    <col min="15873" max="15873" width="6.875" style="85" customWidth="1"/>
    <col min="15874" max="15875" width="46.125" style="85" customWidth="1"/>
    <col min="15876" max="15877" width="11.375" style="85" customWidth="1"/>
    <col min="15878" max="15879" width="14.125" style="85" customWidth="1"/>
    <col min="15880" max="15880" width="18.25" style="85" customWidth="1"/>
    <col min="15881" max="16128" width="9" style="85"/>
    <col min="16129" max="16129" width="6.875" style="85" customWidth="1"/>
    <col min="16130" max="16131" width="46.125" style="85" customWidth="1"/>
    <col min="16132" max="16133" width="11.375" style="85" customWidth="1"/>
    <col min="16134" max="16135" width="14.125" style="85" customWidth="1"/>
    <col min="16136" max="16136" width="18.25" style="85" customWidth="1"/>
    <col min="16137" max="16384" width="9" style="85"/>
  </cols>
  <sheetData>
    <row r="1" spans="1:8" ht="27" customHeight="1" x14ac:dyDescent="0.15">
      <c r="A1" s="746" t="s">
        <v>174</v>
      </c>
      <c r="B1" s="747"/>
      <c r="C1" s="747"/>
      <c r="D1" s="747"/>
      <c r="E1" s="747"/>
      <c r="F1" s="747"/>
      <c r="G1" s="747"/>
      <c r="H1" s="747"/>
    </row>
    <row r="2" spans="1:8" ht="14.25" customHeight="1" thickBot="1" x14ac:dyDescent="0.2">
      <c r="A2" s="446">
        <v>8</v>
      </c>
      <c r="B2" s="447" t="s">
        <v>255</v>
      </c>
      <c r="C2" s="448"/>
      <c r="D2" s="449"/>
      <c r="E2" s="450"/>
      <c r="F2" s="451"/>
      <c r="G2" s="452"/>
      <c r="H2" s="453"/>
    </row>
    <row r="3" spans="1:8" ht="27" customHeight="1" thickBot="1" x14ac:dyDescent="0.2">
      <c r="A3" s="95" t="s">
        <v>44</v>
      </c>
      <c r="B3" s="96" t="s">
        <v>45</v>
      </c>
      <c r="C3" s="96" t="s">
        <v>46</v>
      </c>
      <c r="D3" s="96" t="s">
        <v>47</v>
      </c>
      <c r="E3" s="379" t="s">
        <v>40</v>
      </c>
      <c r="F3" s="97" t="s">
        <v>48</v>
      </c>
      <c r="G3" s="96" t="s">
        <v>49</v>
      </c>
      <c r="H3" s="98" t="s">
        <v>50</v>
      </c>
    </row>
    <row r="4" spans="1:8" ht="27" customHeight="1" x14ac:dyDescent="0.15">
      <c r="A4" s="277">
        <v>8</v>
      </c>
      <c r="B4" s="278" t="s">
        <v>175</v>
      </c>
      <c r="C4" s="99"/>
      <c r="D4" s="100"/>
      <c r="E4" s="380"/>
      <c r="F4" s="101"/>
      <c r="G4" s="102"/>
      <c r="H4" s="284"/>
    </row>
    <row r="5" spans="1:8" ht="27" customHeight="1" x14ac:dyDescent="0.15">
      <c r="A5" s="111"/>
      <c r="B5" s="104" t="s">
        <v>176</v>
      </c>
      <c r="C5" s="104"/>
      <c r="D5" s="105"/>
      <c r="E5" s="381"/>
      <c r="F5" s="106"/>
      <c r="G5" s="107"/>
      <c r="H5" s="112"/>
    </row>
    <row r="6" spans="1:8" ht="27" customHeight="1" x14ac:dyDescent="0.15">
      <c r="A6" s="111"/>
      <c r="B6" s="104" t="s">
        <v>177</v>
      </c>
      <c r="C6" s="104" t="s">
        <v>178</v>
      </c>
      <c r="D6" s="92" t="s">
        <v>179</v>
      </c>
      <c r="E6" s="381">
        <v>118</v>
      </c>
      <c r="F6" s="130"/>
      <c r="G6" s="107">
        <f>E6*F6</f>
        <v>0</v>
      </c>
      <c r="H6" s="322"/>
    </row>
    <row r="7" spans="1:8" ht="27" customHeight="1" x14ac:dyDescent="0.15">
      <c r="A7" s="111"/>
      <c r="B7" s="104" t="s">
        <v>180</v>
      </c>
      <c r="C7" s="104"/>
      <c r="D7" s="105" t="s">
        <v>179</v>
      </c>
      <c r="E7" s="381">
        <v>118</v>
      </c>
      <c r="F7" s="130"/>
      <c r="G7" s="107">
        <f t="shared" ref="G7:G8" si="0">E7*F7</f>
        <v>0</v>
      </c>
      <c r="H7" s="325"/>
    </row>
    <row r="8" spans="1:8" ht="27" customHeight="1" x14ac:dyDescent="0.15">
      <c r="A8" s="111"/>
      <c r="B8" s="104" t="s">
        <v>181</v>
      </c>
      <c r="C8" s="104"/>
      <c r="D8" s="105" t="s">
        <v>179</v>
      </c>
      <c r="E8" s="381">
        <v>118</v>
      </c>
      <c r="F8" s="130"/>
      <c r="G8" s="107">
        <f t="shared" si="0"/>
        <v>0</v>
      </c>
      <c r="H8" s="112"/>
    </row>
    <row r="9" spans="1:8" ht="27" customHeight="1" x14ac:dyDescent="0.15">
      <c r="A9" s="111"/>
      <c r="B9" s="105" t="s">
        <v>156</v>
      </c>
      <c r="C9" s="104"/>
      <c r="D9" s="105"/>
      <c r="E9" s="381"/>
      <c r="F9" s="130"/>
      <c r="G9" s="107">
        <f>SUM(G6:G8)</f>
        <v>0</v>
      </c>
      <c r="H9" s="112"/>
    </row>
    <row r="10" spans="1:8" ht="27" customHeight="1" x14ac:dyDescent="0.15">
      <c r="A10" s="111"/>
      <c r="B10" s="104" t="s">
        <v>182</v>
      </c>
      <c r="C10" s="104"/>
      <c r="D10" s="105"/>
      <c r="E10" s="381"/>
      <c r="F10" s="130"/>
      <c r="G10" s="107"/>
      <c r="H10" s="112"/>
    </row>
    <row r="11" spans="1:8" ht="27" customHeight="1" x14ac:dyDescent="0.15">
      <c r="A11" s="111"/>
      <c r="B11" s="104" t="s">
        <v>183</v>
      </c>
      <c r="C11" s="104"/>
      <c r="D11" s="105" t="s">
        <v>179</v>
      </c>
      <c r="E11" s="381">
        <v>67.760000000000005</v>
      </c>
      <c r="F11" s="130"/>
      <c r="G11" s="107">
        <f>E11*F11</f>
        <v>0</v>
      </c>
      <c r="H11" s="112"/>
    </row>
    <row r="12" spans="1:8" ht="27" customHeight="1" x14ac:dyDescent="0.15">
      <c r="A12" s="111"/>
      <c r="B12" s="104" t="s">
        <v>184</v>
      </c>
      <c r="C12" s="104"/>
      <c r="D12" s="105" t="s">
        <v>57</v>
      </c>
      <c r="E12" s="381">
        <v>23</v>
      </c>
      <c r="F12" s="130"/>
      <c r="G12" s="107">
        <f>E12*F12</f>
        <v>0</v>
      </c>
      <c r="H12" s="112"/>
    </row>
    <row r="13" spans="1:8" ht="27" customHeight="1" x14ac:dyDescent="0.15">
      <c r="A13" s="111"/>
      <c r="B13" s="105" t="s">
        <v>156</v>
      </c>
      <c r="C13" s="104"/>
      <c r="D13" s="105"/>
      <c r="E13" s="381"/>
      <c r="F13" s="130"/>
      <c r="G13" s="107">
        <f>SUM(G11:G12)</f>
        <v>0</v>
      </c>
      <c r="H13" s="112"/>
    </row>
    <row r="14" spans="1:8" ht="27" customHeight="1" x14ac:dyDescent="0.15">
      <c r="A14" s="111"/>
      <c r="B14" s="104" t="s">
        <v>135</v>
      </c>
      <c r="C14" s="104"/>
      <c r="D14" s="105"/>
      <c r="E14" s="381"/>
      <c r="F14" s="130"/>
      <c r="G14" s="107"/>
      <c r="H14" s="112"/>
    </row>
    <row r="15" spans="1:8" ht="27" customHeight="1" x14ac:dyDescent="0.15">
      <c r="A15" s="111"/>
      <c r="B15" s="104" t="s">
        <v>136</v>
      </c>
      <c r="C15" s="104" t="s">
        <v>185</v>
      </c>
      <c r="D15" s="105" t="s">
        <v>57</v>
      </c>
      <c r="E15" s="381">
        <v>2.5</v>
      </c>
      <c r="F15" s="130"/>
      <c r="G15" s="107">
        <f>E15*F15</f>
        <v>0</v>
      </c>
      <c r="H15" s="112"/>
    </row>
    <row r="16" spans="1:8" ht="27" customHeight="1" x14ac:dyDescent="0.15">
      <c r="A16" s="111"/>
      <c r="B16" s="104" t="s">
        <v>136</v>
      </c>
      <c r="C16" s="104" t="s">
        <v>141</v>
      </c>
      <c r="D16" s="105" t="s">
        <v>57</v>
      </c>
      <c r="E16" s="381">
        <v>23</v>
      </c>
      <c r="F16" s="130"/>
      <c r="G16" s="107">
        <f t="shared" ref="G16:G18" si="1">E16*F16</f>
        <v>0</v>
      </c>
      <c r="H16" s="112"/>
    </row>
    <row r="17" spans="1:8" ht="27" customHeight="1" x14ac:dyDescent="0.15">
      <c r="A17" s="111"/>
      <c r="B17" s="104" t="s">
        <v>143</v>
      </c>
      <c r="C17" s="104" t="s">
        <v>185</v>
      </c>
      <c r="D17" s="105" t="s">
        <v>57</v>
      </c>
      <c r="E17" s="381">
        <v>2.5</v>
      </c>
      <c r="F17" s="130"/>
      <c r="G17" s="107">
        <f t="shared" si="1"/>
        <v>0</v>
      </c>
      <c r="H17" s="302"/>
    </row>
    <row r="18" spans="1:8" ht="27" customHeight="1" x14ac:dyDescent="0.15">
      <c r="A18" s="111"/>
      <c r="B18" s="104" t="s">
        <v>143</v>
      </c>
      <c r="C18" s="104" t="s">
        <v>141</v>
      </c>
      <c r="D18" s="105" t="s">
        <v>58</v>
      </c>
      <c r="E18" s="381">
        <v>55.2</v>
      </c>
      <c r="F18" s="130"/>
      <c r="G18" s="107">
        <f t="shared" si="1"/>
        <v>0</v>
      </c>
      <c r="H18" s="302"/>
    </row>
    <row r="19" spans="1:8" ht="27" customHeight="1" x14ac:dyDescent="0.15">
      <c r="A19" s="111"/>
      <c r="B19" s="105" t="s">
        <v>156</v>
      </c>
      <c r="C19" s="104"/>
      <c r="D19" s="105"/>
      <c r="E19" s="381"/>
      <c r="F19" s="130"/>
      <c r="G19" s="107">
        <f>SUM(G15:G18)</f>
        <v>0</v>
      </c>
      <c r="H19" s="302"/>
    </row>
    <row r="20" spans="1:8" ht="27" customHeight="1" x14ac:dyDescent="0.15">
      <c r="A20" s="293"/>
      <c r="B20" s="330" t="s">
        <v>144</v>
      </c>
      <c r="C20" s="294"/>
      <c r="D20" s="295"/>
      <c r="E20" s="387"/>
      <c r="F20" s="296"/>
      <c r="G20" s="297"/>
      <c r="H20" s="298"/>
    </row>
    <row r="21" spans="1:8" ht="27" customHeight="1" x14ac:dyDescent="0.15">
      <c r="A21" s="293"/>
      <c r="B21" s="309" t="s">
        <v>145</v>
      </c>
      <c r="C21" s="294"/>
      <c r="D21" s="295" t="s">
        <v>59</v>
      </c>
      <c r="E21" s="387">
        <v>67.760000000000005</v>
      </c>
      <c r="F21" s="296"/>
      <c r="G21" s="297">
        <f>E21*F21</f>
        <v>0</v>
      </c>
      <c r="H21" s="298"/>
    </row>
    <row r="22" spans="1:8" ht="27" customHeight="1" x14ac:dyDescent="0.15">
      <c r="A22" s="346"/>
      <c r="B22" s="347" t="s">
        <v>186</v>
      </c>
      <c r="C22" s="347" t="s">
        <v>187</v>
      </c>
      <c r="D22" s="348" t="s">
        <v>57</v>
      </c>
      <c r="E22" s="394">
        <v>23</v>
      </c>
      <c r="F22" s="349"/>
      <c r="G22" s="297">
        <f>E22*F22</f>
        <v>0</v>
      </c>
      <c r="H22" s="350"/>
    </row>
    <row r="23" spans="1:8" ht="27" customHeight="1" x14ac:dyDescent="0.15">
      <c r="A23" s="285"/>
      <c r="B23" s="287" t="s">
        <v>156</v>
      </c>
      <c r="C23" s="287"/>
      <c r="D23" s="287"/>
      <c r="E23" s="395"/>
      <c r="F23" s="351"/>
      <c r="G23" s="288">
        <f>SUM(G21:G22)</f>
        <v>0</v>
      </c>
      <c r="H23" s="289"/>
    </row>
    <row r="24" spans="1:8" ht="27" customHeight="1" x14ac:dyDescent="0.15">
      <c r="A24" s="285"/>
      <c r="B24" s="286" t="s">
        <v>157</v>
      </c>
      <c r="C24" s="287"/>
      <c r="D24" s="287"/>
      <c r="E24" s="395"/>
      <c r="F24" s="351"/>
      <c r="G24" s="288"/>
      <c r="H24" s="289"/>
    </row>
    <row r="25" spans="1:8" ht="27" customHeight="1" x14ac:dyDescent="0.15">
      <c r="A25" s="285"/>
      <c r="B25" s="286" t="s">
        <v>158</v>
      </c>
      <c r="C25" s="287"/>
      <c r="D25" s="287" t="s">
        <v>58</v>
      </c>
      <c r="E25" s="395">
        <v>3.4</v>
      </c>
      <c r="F25" s="352"/>
      <c r="G25" s="288">
        <f>E25*F25</f>
        <v>0</v>
      </c>
      <c r="H25" s="289"/>
    </row>
    <row r="26" spans="1:8" ht="27" customHeight="1" x14ac:dyDescent="0.15">
      <c r="A26" s="285"/>
      <c r="B26" s="105" t="s">
        <v>156</v>
      </c>
      <c r="C26" s="287"/>
      <c r="D26" s="287"/>
      <c r="E26" s="395"/>
      <c r="F26" s="352"/>
      <c r="G26" s="288">
        <f>SUM(G25)</f>
        <v>0</v>
      </c>
      <c r="H26" s="289"/>
    </row>
    <row r="27" spans="1:8" ht="27" customHeight="1" x14ac:dyDescent="0.15">
      <c r="A27" s="285"/>
      <c r="B27" s="353"/>
      <c r="C27" s="287"/>
      <c r="D27" s="287"/>
      <c r="E27" s="395"/>
      <c r="F27" s="352"/>
      <c r="G27" s="288"/>
      <c r="H27" s="289"/>
    </row>
    <row r="28" spans="1:8" ht="27" customHeight="1" thickBot="1" x14ac:dyDescent="0.2">
      <c r="A28" s="113"/>
      <c r="B28" s="343" t="s">
        <v>165</v>
      </c>
      <c r="C28" s="115"/>
      <c r="D28" s="115"/>
      <c r="E28" s="396"/>
      <c r="F28" s="271"/>
      <c r="G28" s="117">
        <f>G9+G13+G19+G23+G26</f>
        <v>0</v>
      </c>
      <c r="H28" s="313"/>
    </row>
  </sheetData>
  <mergeCells count="1">
    <mergeCell ref="A1:H1"/>
  </mergeCells>
  <phoneticPr fontId="2"/>
  <printOptions horizontalCentered="1"/>
  <pageMargins left="0.11811023622047245" right="0.11811023622047245" top="0.78740157480314965" bottom="3.937007874015748E-2" header="0" footer="0"/>
  <pageSetup paperSize="9"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C0B51-2831-4DAA-BFC9-20033D0055D9}">
  <sheetPr>
    <pageSetUpPr fitToPage="1"/>
  </sheetPr>
  <dimension ref="A1:H41"/>
  <sheetViews>
    <sheetView view="pageBreakPreview" topLeftCell="A28" zoomScale="85" zoomScaleNormal="75" zoomScaleSheetLayoutView="85" workbookViewId="0">
      <selection sqref="A1:H1"/>
    </sheetView>
  </sheetViews>
  <sheetFormatPr defaultRowHeight="13.5" x14ac:dyDescent="0.15"/>
  <cols>
    <col min="1" max="1" width="6.875" style="85" customWidth="1"/>
    <col min="2" max="2" width="47" style="85" customWidth="1"/>
    <col min="3" max="3" width="46.125" style="85" customWidth="1"/>
    <col min="4" max="4" width="11.375" style="92" customWidth="1"/>
    <col min="5" max="5" width="11.375" style="383" customWidth="1"/>
    <col min="6" max="6" width="15.625" style="119" customWidth="1"/>
    <col min="7" max="8" width="15.625" style="85" customWidth="1"/>
    <col min="9" max="256" width="9" style="85"/>
    <col min="257" max="257" width="6.875" style="85" customWidth="1"/>
    <col min="258" max="259" width="46.125" style="85" customWidth="1"/>
    <col min="260" max="261" width="11.375" style="85" customWidth="1"/>
    <col min="262" max="263" width="14.125" style="85" customWidth="1"/>
    <col min="264" max="264" width="18.25" style="85" customWidth="1"/>
    <col min="265" max="512" width="9" style="85"/>
    <col min="513" max="513" width="6.875" style="85" customWidth="1"/>
    <col min="514" max="515" width="46.125" style="85" customWidth="1"/>
    <col min="516" max="517" width="11.375" style="85" customWidth="1"/>
    <col min="518" max="519" width="14.125" style="85" customWidth="1"/>
    <col min="520" max="520" width="18.25" style="85" customWidth="1"/>
    <col min="521" max="768" width="9" style="85"/>
    <col min="769" max="769" width="6.875" style="85" customWidth="1"/>
    <col min="770" max="771" width="46.125" style="85" customWidth="1"/>
    <col min="772" max="773" width="11.375" style="85" customWidth="1"/>
    <col min="774" max="775" width="14.125" style="85" customWidth="1"/>
    <col min="776" max="776" width="18.25" style="85" customWidth="1"/>
    <col min="777" max="1024" width="9" style="85"/>
    <col min="1025" max="1025" width="6.875" style="85" customWidth="1"/>
    <col min="1026" max="1027" width="46.125" style="85" customWidth="1"/>
    <col min="1028" max="1029" width="11.375" style="85" customWidth="1"/>
    <col min="1030" max="1031" width="14.125" style="85" customWidth="1"/>
    <col min="1032" max="1032" width="18.25" style="85" customWidth="1"/>
    <col min="1033" max="1280" width="9" style="85"/>
    <col min="1281" max="1281" width="6.875" style="85" customWidth="1"/>
    <col min="1282" max="1283" width="46.125" style="85" customWidth="1"/>
    <col min="1284" max="1285" width="11.375" style="85" customWidth="1"/>
    <col min="1286" max="1287" width="14.125" style="85" customWidth="1"/>
    <col min="1288" max="1288" width="18.25" style="85" customWidth="1"/>
    <col min="1289" max="1536" width="9" style="85"/>
    <col min="1537" max="1537" width="6.875" style="85" customWidth="1"/>
    <col min="1538" max="1539" width="46.125" style="85" customWidth="1"/>
    <col min="1540" max="1541" width="11.375" style="85" customWidth="1"/>
    <col min="1542" max="1543" width="14.125" style="85" customWidth="1"/>
    <col min="1544" max="1544" width="18.25" style="85" customWidth="1"/>
    <col min="1545" max="1792" width="9" style="85"/>
    <col min="1793" max="1793" width="6.875" style="85" customWidth="1"/>
    <col min="1794" max="1795" width="46.125" style="85" customWidth="1"/>
    <col min="1796" max="1797" width="11.375" style="85" customWidth="1"/>
    <col min="1798" max="1799" width="14.125" style="85" customWidth="1"/>
    <col min="1800" max="1800" width="18.25" style="85" customWidth="1"/>
    <col min="1801" max="2048" width="9" style="85"/>
    <col min="2049" max="2049" width="6.875" style="85" customWidth="1"/>
    <col min="2050" max="2051" width="46.125" style="85" customWidth="1"/>
    <col min="2052" max="2053" width="11.375" style="85" customWidth="1"/>
    <col min="2054" max="2055" width="14.125" style="85" customWidth="1"/>
    <col min="2056" max="2056" width="18.25" style="85" customWidth="1"/>
    <col min="2057" max="2304" width="9" style="85"/>
    <col min="2305" max="2305" width="6.875" style="85" customWidth="1"/>
    <col min="2306" max="2307" width="46.125" style="85" customWidth="1"/>
    <col min="2308" max="2309" width="11.375" style="85" customWidth="1"/>
    <col min="2310" max="2311" width="14.125" style="85" customWidth="1"/>
    <col min="2312" max="2312" width="18.25" style="85" customWidth="1"/>
    <col min="2313" max="2560" width="9" style="85"/>
    <col min="2561" max="2561" width="6.875" style="85" customWidth="1"/>
    <col min="2562" max="2563" width="46.125" style="85" customWidth="1"/>
    <col min="2564" max="2565" width="11.375" style="85" customWidth="1"/>
    <col min="2566" max="2567" width="14.125" style="85" customWidth="1"/>
    <col min="2568" max="2568" width="18.25" style="85" customWidth="1"/>
    <col min="2569" max="2816" width="9" style="85"/>
    <col min="2817" max="2817" width="6.875" style="85" customWidth="1"/>
    <col min="2818" max="2819" width="46.125" style="85" customWidth="1"/>
    <col min="2820" max="2821" width="11.375" style="85" customWidth="1"/>
    <col min="2822" max="2823" width="14.125" style="85" customWidth="1"/>
    <col min="2824" max="2824" width="18.25" style="85" customWidth="1"/>
    <col min="2825" max="3072" width="9" style="85"/>
    <col min="3073" max="3073" width="6.875" style="85" customWidth="1"/>
    <col min="3074" max="3075" width="46.125" style="85" customWidth="1"/>
    <col min="3076" max="3077" width="11.375" style="85" customWidth="1"/>
    <col min="3078" max="3079" width="14.125" style="85" customWidth="1"/>
    <col min="3080" max="3080" width="18.25" style="85" customWidth="1"/>
    <col min="3081" max="3328" width="9" style="85"/>
    <col min="3329" max="3329" width="6.875" style="85" customWidth="1"/>
    <col min="3330" max="3331" width="46.125" style="85" customWidth="1"/>
    <col min="3332" max="3333" width="11.375" style="85" customWidth="1"/>
    <col min="3334" max="3335" width="14.125" style="85" customWidth="1"/>
    <col min="3336" max="3336" width="18.25" style="85" customWidth="1"/>
    <col min="3337" max="3584" width="9" style="85"/>
    <col min="3585" max="3585" width="6.875" style="85" customWidth="1"/>
    <col min="3586" max="3587" width="46.125" style="85" customWidth="1"/>
    <col min="3588" max="3589" width="11.375" style="85" customWidth="1"/>
    <col min="3590" max="3591" width="14.125" style="85" customWidth="1"/>
    <col min="3592" max="3592" width="18.25" style="85" customWidth="1"/>
    <col min="3593" max="3840" width="9" style="85"/>
    <col min="3841" max="3841" width="6.875" style="85" customWidth="1"/>
    <col min="3842" max="3843" width="46.125" style="85" customWidth="1"/>
    <col min="3844" max="3845" width="11.375" style="85" customWidth="1"/>
    <col min="3846" max="3847" width="14.125" style="85" customWidth="1"/>
    <col min="3848" max="3848" width="18.25" style="85" customWidth="1"/>
    <col min="3849" max="4096" width="9" style="85"/>
    <col min="4097" max="4097" width="6.875" style="85" customWidth="1"/>
    <col min="4098" max="4099" width="46.125" style="85" customWidth="1"/>
    <col min="4100" max="4101" width="11.375" style="85" customWidth="1"/>
    <col min="4102" max="4103" width="14.125" style="85" customWidth="1"/>
    <col min="4104" max="4104" width="18.25" style="85" customWidth="1"/>
    <col min="4105" max="4352" width="9" style="85"/>
    <col min="4353" max="4353" width="6.875" style="85" customWidth="1"/>
    <col min="4354" max="4355" width="46.125" style="85" customWidth="1"/>
    <col min="4356" max="4357" width="11.375" style="85" customWidth="1"/>
    <col min="4358" max="4359" width="14.125" style="85" customWidth="1"/>
    <col min="4360" max="4360" width="18.25" style="85" customWidth="1"/>
    <col min="4361" max="4608" width="9" style="85"/>
    <col min="4609" max="4609" width="6.875" style="85" customWidth="1"/>
    <col min="4610" max="4611" width="46.125" style="85" customWidth="1"/>
    <col min="4612" max="4613" width="11.375" style="85" customWidth="1"/>
    <col min="4614" max="4615" width="14.125" style="85" customWidth="1"/>
    <col min="4616" max="4616" width="18.25" style="85" customWidth="1"/>
    <col min="4617" max="4864" width="9" style="85"/>
    <col min="4865" max="4865" width="6.875" style="85" customWidth="1"/>
    <col min="4866" max="4867" width="46.125" style="85" customWidth="1"/>
    <col min="4868" max="4869" width="11.375" style="85" customWidth="1"/>
    <col min="4870" max="4871" width="14.125" style="85" customWidth="1"/>
    <col min="4872" max="4872" width="18.25" style="85" customWidth="1"/>
    <col min="4873" max="5120" width="9" style="85"/>
    <col min="5121" max="5121" width="6.875" style="85" customWidth="1"/>
    <col min="5122" max="5123" width="46.125" style="85" customWidth="1"/>
    <col min="5124" max="5125" width="11.375" style="85" customWidth="1"/>
    <col min="5126" max="5127" width="14.125" style="85" customWidth="1"/>
    <col min="5128" max="5128" width="18.25" style="85" customWidth="1"/>
    <col min="5129" max="5376" width="9" style="85"/>
    <col min="5377" max="5377" width="6.875" style="85" customWidth="1"/>
    <col min="5378" max="5379" width="46.125" style="85" customWidth="1"/>
    <col min="5380" max="5381" width="11.375" style="85" customWidth="1"/>
    <col min="5382" max="5383" width="14.125" style="85" customWidth="1"/>
    <col min="5384" max="5384" width="18.25" style="85" customWidth="1"/>
    <col min="5385" max="5632" width="9" style="85"/>
    <col min="5633" max="5633" width="6.875" style="85" customWidth="1"/>
    <col min="5634" max="5635" width="46.125" style="85" customWidth="1"/>
    <col min="5636" max="5637" width="11.375" style="85" customWidth="1"/>
    <col min="5638" max="5639" width="14.125" style="85" customWidth="1"/>
    <col min="5640" max="5640" width="18.25" style="85" customWidth="1"/>
    <col min="5641" max="5888" width="9" style="85"/>
    <col min="5889" max="5889" width="6.875" style="85" customWidth="1"/>
    <col min="5890" max="5891" width="46.125" style="85" customWidth="1"/>
    <col min="5892" max="5893" width="11.375" style="85" customWidth="1"/>
    <col min="5894" max="5895" width="14.125" style="85" customWidth="1"/>
    <col min="5896" max="5896" width="18.25" style="85" customWidth="1"/>
    <col min="5897" max="6144" width="9" style="85"/>
    <col min="6145" max="6145" width="6.875" style="85" customWidth="1"/>
    <col min="6146" max="6147" width="46.125" style="85" customWidth="1"/>
    <col min="6148" max="6149" width="11.375" style="85" customWidth="1"/>
    <col min="6150" max="6151" width="14.125" style="85" customWidth="1"/>
    <col min="6152" max="6152" width="18.25" style="85" customWidth="1"/>
    <col min="6153" max="6400" width="9" style="85"/>
    <col min="6401" max="6401" width="6.875" style="85" customWidth="1"/>
    <col min="6402" max="6403" width="46.125" style="85" customWidth="1"/>
    <col min="6404" max="6405" width="11.375" style="85" customWidth="1"/>
    <col min="6406" max="6407" width="14.125" style="85" customWidth="1"/>
    <col min="6408" max="6408" width="18.25" style="85" customWidth="1"/>
    <col min="6409" max="6656" width="9" style="85"/>
    <col min="6657" max="6657" width="6.875" style="85" customWidth="1"/>
    <col min="6658" max="6659" width="46.125" style="85" customWidth="1"/>
    <col min="6660" max="6661" width="11.375" style="85" customWidth="1"/>
    <col min="6662" max="6663" width="14.125" style="85" customWidth="1"/>
    <col min="6664" max="6664" width="18.25" style="85" customWidth="1"/>
    <col min="6665" max="6912" width="9" style="85"/>
    <col min="6913" max="6913" width="6.875" style="85" customWidth="1"/>
    <col min="6914" max="6915" width="46.125" style="85" customWidth="1"/>
    <col min="6916" max="6917" width="11.375" style="85" customWidth="1"/>
    <col min="6918" max="6919" width="14.125" style="85" customWidth="1"/>
    <col min="6920" max="6920" width="18.25" style="85" customWidth="1"/>
    <col min="6921" max="7168" width="9" style="85"/>
    <col min="7169" max="7169" width="6.875" style="85" customWidth="1"/>
    <col min="7170" max="7171" width="46.125" style="85" customWidth="1"/>
    <col min="7172" max="7173" width="11.375" style="85" customWidth="1"/>
    <col min="7174" max="7175" width="14.125" style="85" customWidth="1"/>
    <col min="7176" max="7176" width="18.25" style="85" customWidth="1"/>
    <col min="7177" max="7424" width="9" style="85"/>
    <col min="7425" max="7425" width="6.875" style="85" customWidth="1"/>
    <col min="7426" max="7427" width="46.125" style="85" customWidth="1"/>
    <col min="7428" max="7429" width="11.375" style="85" customWidth="1"/>
    <col min="7430" max="7431" width="14.125" style="85" customWidth="1"/>
    <col min="7432" max="7432" width="18.25" style="85" customWidth="1"/>
    <col min="7433" max="7680" width="9" style="85"/>
    <col min="7681" max="7681" width="6.875" style="85" customWidth="1"/>
    <col min="7682" max="7683" width="46.125" style="85" customWidth="1"/>
    <col min="7684" max="7685" width="11.375" style="85" customWidth="1"/>
    <col min="7686" max="7687" width="14.125" style="85" customWidth="1"/>
    <col min="7688" max="7688" width="18.25" style="85" customWidth="1"/>
    <col min="7689" max="7936" width="9" style="85"/>
    <col min="7937" max="7937" width="6.875" style="85" customWidth="1"/>
    <col min="7938" max="7939" width="46.125" style="85" customWidth="1"/>
    <col min="7940" max="7941" width="11.375" style="85" customWidth="1"/>
    <col min="7942" max="7943" width="14.125" style="85" customWidth="1"/>
    <col min="7944" max="7944" width="18.25" style="85" customWidth="1"/>
    <col min="7945" max="8192" width="9" style="85"/>
    <col min="8193" max="8193" width="6.875" style="85" customWidth="1"/>
    <col min="8194" max="8195" width="46.125" style="85" customWidth="1"/>
    <col min="8196" max="8197" width="11.375" style="85" customWidth="1"/>
    <col min="8198" max="8199" width="14.125" style="85" customWidth="1"/>
    <col min="8200" max="8200" width="18.25" style="85" customWidth="1"/>
    <col min="8201" max="8448" width="9" style="85"/>
    <col min="8449" max="8449" width="6.875" style="85" customWidth="1"/>
    <col min="8450" max="8451" width="46.125" style="85" customWidth="1"/>
    <col min="8452" max="8453" width="11.375" style="85" customWidth="1"/>
    <col min="8454" max="8455" width="14.125" style="85" customWidth="1"/>
    <col min="8456" max="8456" width="18.25" style="85" customWidth="1"/>
    <col min="8457" max="8704" width="9" style="85"/>
    <col min="8705" max="8705" width="6.875" style="85" customWidth="1"/>
    <col min="8706" max="8707" width="46.125" style="85" customWidth="1"/>
    <col min="8708" max="8709" width="11.375" style="85" customWidth="1"/>
    <col min="8710" max="8711" width="14.125" style="85" customWidth="1"/>
    <col min="8712" max="8712" width="18.25" style="85" customWidth="1"/>
    <col min="8713" max="8960" width="9" style="85"/>
    <col min="8961" max="8961" width="6.875" style="85" customWidth="1"/>
    <col min="8962" max="8963" width="46.125" style="85" customWidth="1"/>
    <col min="8964" max="8965" width="11.375" style="85" customWidth="1"/>
    <col min="8966" max="8967" width="14.125" style="85" customWidth="1"/>
    <col min="8968" max="8968" width="18.25" style="85" customWidth="1"/>
    <col min="8969" max="9216" width="9" style="85"/>
    <col min="9217" max="9217" width="6.875" style="85" customWidth="1"/>
    <col min="9218" max="9219" width="46.125" style="85" customWidth="1"/>
    <col min="9220" max="9221" width="11.375" style="85" customWidth="1"/>
    <col min="9222" max="9223" width="14.125" style="85" customWidth="1"/>
    <col min="9224" max="9224" width="18.25" style="85" customWidth="1"/>
    <col min="9225" max="9472" width="9" style="85"/>
    <col min="9473" max="9473" width="6.875" style="85" customWidth="1"/>
    <col min="9474" max="9475" width="46.125" style="85" customWidth="1"/>
    <col min="9476" max="9477" width="11.375" style="85" customWidth="1"/>
    <col min="9478" max="9479" width="14.125" style="85" customWidth="1"/>
    <col min="9480" max="9480" width="18.25" style="85" customWidth="1"/>
    <col min="9481" max="9728" width="9" style="85"/>
    <col min="9729" max="9729" width="6.875" style="85" customWidth="1"/>
    <col min="9730" max="9731" width="46.125" style="85" customWidth="1"/>
    <col min="9732" max="9733" width="11.375" style="85" customWidth="1"/>
    <col min="9734" max="9735" width="14.125" style="85" customWidth="1"/>
    <col min="9736" max="9736" width="18.25" style="85" customWidth="1"/>
    <col min="9737" max="9984" width="9" style="85"/>
    <col min="9985" max="9985" width="6.875" style="85" customWidth="1"/>
    <col min="9986" max="9987" width="46.125" style="85" customWidth="1"/>
    <col min="9988" max="9989" width="11.375" style="85" customWidth="1"/>
    <col min="9990" max="9991" width="14.125" style="85" customWidth="1"/>
    <col min="9992" max="9992" width="18.25" style="85" customWidth="1"/>
    <col min="9993" max="10240" width="9" style="85"/>
    <col min="10241" max="10241" width="6.875" style="85" customWidth="1"/>
    <col min="10242" max="10243" width="46.125" style="85" customWidth="1"/>
    <col min="10244" max="10245" width="11.375" style="85" customWidth="1"/>
    <col min="10246" max="10247" width="14.125" style="85" customWidth="1"/>
    <col min="10248" max="10248" width="18.25" style="85" customWidth="1"/>
    <col min="10249" max="10496" width="9" style="85"/>
    <col min="10497" max="10497" width="6.875" style="85" customWidth="1"/>
    <col min="10498" max="10499" width="46.125" style="85" customWidth="1"/>
    <col min="10500" max="10501" width="11.375" style="85" customWidth="1"/>
    <col min="10502" max="10503" width="14.125" style="85" customWidth="1"/>
    <col min="10504" max="10504" width="18.25" style="85" customWidth="1"/>
    <col min="10505" max="10752" width="9" style="85"/>
    <col min="10753" max="10753" width="6.875" style="85" customWidth="1"/>
    <col min="10754" max="10755" width="46.125" style="85" customWidth="1"/>
    <col min="10756" max="10757" width="11.375" style="85" customWidth="1"/>
    <col min="10758" max="10759" width="14.125" style="85" customWidth="1"/>
    <col min="10760" max="10760" width="18.25" style="85" customWidth="1"/>
    <col min="10761" max="11008" width="9" style="85"/>
    <col min="11009" max="11009" width="6.875" style="85" customWidth="1"/>
    <col min="11010" max="11011" width="46.125" style="85" customWidth="1"/>
    <col min="11012" max="11013" width="11.375" style="85" customWidth="1"/>
    <col min="11014" max="11015" width="14.125" style="85" customWidth="1"/>
    <col min="11016" max="11016" width="18.25" style="85" customWidth="1"/>
    <col min="11017" max="11264" width="9" style="85"/>
    <col min="11265" max="11265" width="6.875" style="85" customWidth="1"/>
    <col min="11266" max="11267" width="46.125" style="85" customWidth="1"/>
    <col min="11268" max="11269" width="11.375" style="85" customWidth="1"/>
    <col min="11270" max="11271" width="14.125" style="85" customWidth="1"/>
    <col min="11272" max="11272" width="18.25" style="85" customWidth="1"/>
    <col min="11273" max="11520" width="9" style="85"/>
    <col min="11521" max="11521" width="6.875" style="85" customWidth="1"/>
    <col min="11522" max="11523" width="46.125" style="85" customWidth="1"/>
    <col min="11524" max="11525" width="11.375" style="85" customWidth="1"/>
    <col min="11526" max="11527" width="14.125" style="85" customWidth="1"/>
    <col min="11528" max="11528" width="18.25" style="85" customWidth="1"/>
    <col min="11529" max="11776" width="9" style="85"/>
    <col min="11777" max="11777" width="6.875" style="85" customWidth="1"/>
    <col min="11778" max="11779" width="46.125" style="85" customWidth="1"/>
    <col min="11780" max="11781" width="11.375" style="85" customWidth="1"/>
    <col min="11782" max="11783" width="14.125" style="85" customWidth="1"/>
    <col min="11784" max="11784" width="18.25" style="85" customWidth="1"/>
    <col min="11785" max="12032" width="9" style="85"/>
    <col min="12033" max="12033" width="6.875" style="85" customWidth="1"/>
    <col min="12034" max="12035" width="46.125" style="85" customWidth="1"/>
    <col min="12036" max="12037" width="11.375" style="85" customWidth="1"/>
    <col min="12038" max="12039" width="14.125" style="85" customWidth="1"/>
    <col min="12040" max="12040" width="18.25" style="85" customWidth="1"/>
    <col min="12041" max="12288" width="9" style="85"/>
    <col min="12289" max="12289" width="6.875" style="85" customWidth="1"/>
    <col min="12290" max="12291" width="46.125" style="85" customWidth="1"/>
    <col min="12292" max="12293" width="11.375" style="85" customWidth="1"/>
    <col min="12294" max="12295" width="14.125" style="85" customWidth="1"/>
    <col min="12296" max="12296" width="18.25" style="85" customWidth="1"/>
    <col min="12297" max="12544" width="9" style="85"/>
    <col min="12545" max="12545" width="6.875" style="85" customWidth="1"/>
    <col min="12546" max="12547" width="46.125" style="85" customWidth="1"/>
    <col min="12548" max="12549" width="11.375" style="85" customWidth="1"/>
    <col min="12550" max="12551" width="14.125" style="85" customWidth="1"/>
    <col min="12552" max="12552" width="18.25" style="85" customWidth="1"/>
    <col min="12553" max="12800" width="9" style="85"/>
    <col min="12801" max="12801" width="6.875" style="85" customWidth="1"/>
    <col min="12802" max="12803" width="46.125" style="85" customWidth="1"/>
    <col min="12804" max="12805" width="11.375" style="85" customWidth="1"/>
    <col min="12806" max="12807" width="14.125" style="85" customWidth="1"/>
    <col min="12808" max="12808" width="18.25" style="85" customWidth="1"/>
    <col min="12809" max="13056" width="9" style="85"/>
    <col min="13057" max="13057" width="6.875" style="85" customWidth="1"/>
    <col min="13058" max="13059" width="46.125" style="85" customWidth="1"/>
    <col min="13060" max="13061" width="11.375" style="85" customWidth="1"/>
    <col min="13062" max="13063" width="14.125" style="85" customWidth="1"/>
    <col min="13064" max="13064" width="18.25" style="85" customWidth="1"/>
    <col min="13065" max="13312" width="9" style="85"/>
    <col min="13313" max="13313" width="6.875" style="85" customWidth="1"/>
    <col min="13314" max="13315" width="46.125" style="85" customWidth="1"/>
    <col min="13316" max="13317" width="11.375" style="85" customWidth="1"/>
    <col min="13318" max="13319" width="14.125" style="85" customWidth="1"/>
    <col min="13320" max="13320" width="18.25" style="85" customWidth="1"/>
    <col min="13321" max="13568" width="9" style="85"/>
    <col min="13569" max="13569" width="6.875" style="85" customWidth="1"/>
    <col min="13570" max="13571" width="46.125" style="85" customWidth="1"/>
    <col min="13572" max="13573" width="11.375" style="85" customWidth="1"/>
    <col min="13574" max="13575" width="14.125" style="85" customWidth="1"/>
    <col min="13576" max="13576" width="18.25" style="85" customWidth="1"/>
    <col min="13577" max="13824" width="9" style="85"/>
    <col min="13825" max="13825" width="6.875" style="85" customWidth="1"/>
    <col min="13826" max="13827" width="46.125" style="85" customWidth="1"/>
    <col min="13828" max="13829" width="11.375" style="85" customWidth="1"/>
    <col min="13830" max="13831" width="14.125" style="85" customWidth="1"/>
    <col min="13832" max="13832" width="18.25" style="85" customWidth="1"/>
    <col min="13833" max="14080" width="9" style="85"/>
    <col min="14081" max="14081" width="6.875" style="85" customWidth="1"/>
    <col min="14082" max="14083" width="46.125" style="85" customWidth="1"/>
    <col min="14084" max="14085" width="11.375" style="85" customWidth="1"/>
    <col min="14086" max="14087" width="14.125" style="85" customWidth="1"/>
    <col min="14088" max="14088" width="18.25" style="85" customWidth="1"/>
    <col min="14089" max="14336" width="9" style="85"/>
    <col min="14337" max="14337" width="6.875" style="85" customWidth="1"/>
    <col min="14338" max="14339" width="46.125" style="85" customWidth="1"/>
    <col min="14340" max="14341" width="11.375" style="85" customWidth="1"/>
    <col min="14342" max="14343" width="14.125" style="85" customWidth="1"/>
    <col min="14344" max="14344" width="18.25" style="85" customWidth="1"/>
    <col min="14345" max="14592" width="9" style="85"/>
    <col min="14593" max="14593" width="6.875" style="85" customWidth="1"/>
    <col min="14594" max="14595" width="46.125" style="85" customWidth="1"/>
    <col min="14596" max="14597" width="11.375" style="85" customWidth="1"/>
    <col min="14598" max="14599" width="14.125" style="85" customWidth="1"/>
    <col min="14600" max="14600" width="18.25" style="85" customWidth="1"/>
    <col min="14601" max="14848" width="9" style="85"/>
    <col min="14849" max="14849" width="6.875" style="85" customWidth="1"/>
    <col min="14850" max="14851" width="46.125" style="85" customWidth="1"/>
    <col min="14852" max="14853" width="11.375" style="85" customWidth="1"/>
    <col min="14854" max="14855" width="14.125" style="85" customWidth="1"/>
    <col min="14856" max="14856" width="18.25" style="85" customWidth="1"/>
    <col min="14857" max="15104" width="9" style="85"/>
    <col min="15105" max="15105" width="6.875" style="85" customWidth="1"/>
    <col min="15106" max="15107" width="46.125" style="85" customWidth="1"/>
    <col min="15108" max="15109" width="11.375" style="85" customWidth="1"/>
    <col min="15110" max="15111" width="14.125" style="85" customWidth="1"/>
    <col min="15112" max="15112" width="18.25" style="85" customWidth="1"/>
    <col min="15113" max="15360" width="9" style="85"/>
    <col min="15361" max="15361" width="6.875" style="85" customWidth="1"/>
    <col min="15362" max="15363" width="46.125" style="85" customWidth="1"/>
    <col min="15364" max="15365" width="11.375" style="85" customWidth="1"/>
    <col min="15366" max="15367" width="14.125" style="85" customWidth="1"/>
    <col min="15368" max="15368" width="18.25" style="85" customWidth="1"/>
    <col min="15369" max="15616" width="9" style="85"/>
    <col min="15617" max="15617" width="6.875" style="85" customWidth="1"/>
    <col min="15618" max="15619" width="46.125" style="85" customWidth="1"/>
    <col min="15620" max="15621" width="11.375" style="85" customWidth="1"/>
    <col min="15622" max="15623" width="14.125" style="85" customWidth="1"/>
    <col min="15624" max="15624" width="18.25" style="85" customWidth="1"/>
    <col min="15625" max="15872" width="9" style="85"/>
    <col min="15873" max="15873" width="6.875" style="85" customWidth="1"/>
    <col min="15874" max="15875" width="46.125" style="85" customWidth="1"/>
    <col min="15876" max="15877" width="11.375" style="85" customWidth="1"/>
    <col min="15878" max="15879" width="14.125" style="85" customWidth="1"/>
    <col min="15880" max="15880" width="18.25" style="85" customWidth="1"/>
    <col min="15881" max="16128" width="9" style="85"/>
    <col min="16129" max="16129" width="6.875" style="85" customWidth="1"/>
    <col min="16130" max="16131" width="46.125" style="85" customWidth="1"/>
    <col min="16132" max="16133" width="11.375" style="85" customWidth="1"/>
    <col min="16134" max="16135" width="14.125" style="85" customWidth="1"/>
    <col min="16136" max="16136" width="18.25" style="85" customWidth="1"/>
    <col min="16137" max="16384" width="9" style="85"/>
  </cols>
  <sheetData>
    <row r="1" spans="1:8" ht="27" customHeight="1" x14ac:dyDescent="0.15">
      <c r="A1" s="746" t="s">
        <v>188</v>
      </c>
      <c r="B1" s="746"/>
      <c r="C1" s="746"/>
      <c r="D1" s="746"/>
      <c r="E1" s="746"/>
      <c r="F1" s="746"/>
      <c r="G1" s="746"/>
      <c r="H1" s="746"/>
    </row>
    <row r="2" spans="1:8" ht="20.25" customHeight="1" thickBot="1" x14ac:dyDescent="0.2">
      <c r="A2" s="446">
        <v>9</v>
      </c>
      <c r="B2" s="447" t="s">
        <v>256</v>
      </c>
      <c r="C2" s="448"/>
      <c r="D2" s="449"/>
      <c r="E2" s="450"/>
      <c r="F2" s="451"/>
      <c r="G2" s="452"/>
      <c r="H2" s="453"/>
    </row>
    <row r="3" spans="1:8" ht="27" customHeight="1" thickBot="1" x14ac:dyDescent="0.2">
      <c r="A3" s="95" t="s">
        <v>44</v>
      </c>
      <c r="B3" s="96" t="s">
        <v>45</v>
      </c>
      <c r="C3" s="96" t="s">
        <v>46</v>
      </c>
      <c r="D3" s="96" t="s">
        <v>47</v>
      </c>
      <c r="E3" s="379" t="s">
        <v>40</v>
      </c>
      <c r="F3" s="97" t="s">
        <v>48</v>
      </c>
      <c r="G3" s="96" t="s">
        <v>49</v>
      </c>
      <c r="H3" s="98" t="s">
        <v>50</v>
      </c>
    </row>
    <row r="4" spans="1:8" ht="27" customHeight="1" x14ac:dyDescent="0.15">
      <c r="A4" s="314">
        <v>9</v>
      </c>
      <c r="B4" s="278" t="s">
        <v>189</v>
      </c>
      <c r="C4" s="316"/>
      <c r="D4" s="316"/>
      <c r="E4" s="389"/>
      <c r="F4" s="317"/>
      <c r="G4" s="318"/>
      <c r="H4" s="342"/>
    </row>
    <row r="5" spans="1:8" ht="27" customHeight="1" x14ac:dyDescent="0.15">
      <c r="A5" s="111"/>
      <c r="B5" s="104" t="s">
        <v>120</v>
      </c>
      <c r="C5" s="104"/>
      <c r="D5" s="105"/>
      <c r="E5" s="381"/>
      <c r="F5" s="106"/>
      <c r="G5" s="107"/>
      <c r="H5" s="325"/>
    </row>
    <row r="6" spans="1:8" ht="27" customHeight="1" x14ac:dyDescent="0.15">
      <c r="A6" s="111"/>
      <c r="B6" s="319" t="s">
        <v>121</v>
      </c>
      <c r="C6" s="104" t="s">
        <v>122</v>
      </c>
      <c r="D6" s="320" t="s">
        <v>123</v>
      </c>
      <c r="E6" s="390">
        <v>247.5</v>
      </c>
      <c r="F6" s="130"/>
      <c r="G6" s="321">
        <f>E6*F6</f>
        <v>0</v>
      </c>
      <c r="H6" s="112"/>
    </row>
    <row r="7" spans="1:8" ht="27" customHeight="1" x14ac:dyDescent="0.15">
      <c r="A7" s="303"/>
      <c r="B7" s="323" t="s">
        <v>124</v>
      </c>
      <c r="C7" s="304"/>
      <c r="D7" s="324" t="s">
        <v>123</v>
      </c>
      <c r="E7" s="385">
        <v>247.5</v>
      </c>
      <c r="F7" s="133"/>
      <c r="G7" s="321">
        <f t="shared" ref="G7:G23" si="0">E7*F7</f>
        <v>0</v>
      </c>
      <c r="H7" s="110"/>
    </row>
    <row r="8" spans="1:8" ht="27" customHeight="1" x14ac:dyDescent="0.15">
      <c r="A8" s="111"/>
      <c r="B8" s="104" t="s">
        <v>125</v>
      </c>
      <c r="C8" s="104"/>
      <c r="D8" s="324" t="s">
        <v>123</v>
      </c>
      <c r="E8" s="381">
        <v>247.5</v>
      </c>
      <c r="F8" s="130"/>
      <c r="G8" s="321">
        <f t="shared" si="0"/>
        <v>0</v>
      </c>
      <c r="H8" s="112"/>
    </row>
    <row r="9" spans="1:8" ht="27" customHeight="1" x14ac:dyDescent="0.15">
      <c r="A9" s="111"/>
      <c r="B9" s="105" t="s">
        <v>90</v>
      </c>
      <c r="C9" s="104"/>
      <c r="D9" s="105"/>
      <c r="E9" s="381"/>
      <c r="F9" s="130"/>
      <c r="G9" s="321">
        <f>SUM(G6:G8)</f>
        <v>0</v>
      </c>
      <c r="H9" s="112"/>
    </row>
    <row r="10" spans="1:8" ht="27" customHeight="1" x14ac:dyDescent="0.15">
      <c r="A10" s="111"/>
      <c r="B10" s="104" t="s">
        <v>130</v>
      </c>
      <c r="C10" s="104"/>
      <c r="D10" s="105"/>
      <c r="E10" s="381"/>
      <c r="F10" s="130"/>
      <c r="G10" s="321"/>
      <c r="H10" s="112"/>
    </row>
    <row r="11" spans="1:8" ht="27" customHeight="1" x14ac:dyDescent="0.15">
      <c r="A11" s="111"/>
      <c r="B11" s="104" t="s">
        <v>131</v>
      </c>
      <c r="C11" s="104"/>
      <c r="D11" s="92" t="s">
        <v>123</v>
      </c>
      <c r="E11" s="381">
        <v>408</v>
      </c>
      <c r="F11" s="130"/>
      <c r="G11" s="321">
        <f t="shared" si="0"/>
        <v>0</v>
      </c>
      <c r="H11" s="112"/>
    </row>
    <row r="12" spans="1:8" ht="27" customHeight="1" x14ac:dyDescent="0.15">
      <c r="A12" s="111"/>
      <c r="B12" s="104" t="s">
        <v>132</v>
      </c>
      <c r="C12" s="104"/>
      <c r="D12" s="105" t="s">
        <v>123</v>
      </c>
      <c r="E12" s="381">
        <v>1020</v>
      </c>
      <c r="F12" s="130"/>
      <c r="G12" s="321">
        <f t="shared" si="0"/>
        <v>0</v>
      </c>
      <c r="H12" s="112"/>
    </row>
    <row r="13" spans="1:8" ht="27" customHeight="1" x14ac:dyDescent="0.15">
      <c r="A13" s="111"/>
      <c r="B13" s="104" t="s">
        <v>133</v>
      </c>
      <c r="C13" s="104"/>
      <c r="D13" s="105" t="s">
        <v>57</v>
      </c>
      <c r="E13" s="381">
        <v>381.5</v>
      </c>
      <c r="F13" s="130"/>
      <c r="G13" s="321">
        <f t="shared" si="0"/>
        <v>0</v>
      </c>
      <c r="H13" s="112"/>
    </row>
    <row r="14" spans="1:8" ht="27" customHeight="1" x14ac:dyDescent="0.15">
      <c r="A14" s="111"/>
      <c r="B14" s="104" t="s">
        <v>134</v>
      </c>
      <c r="C14" s="104"/>
      <c r="D14" s="105" t="s">
        <v>57</v>
      </c>
      <c r="E14" s="381">
        <v>71</v>
      </c>
      <c r="F14" s="130"/>
      <c r="G14" s="321">
        <f t="shared" si="0"/>
        <v>0</v>
      </c>
      <c r="H14" s="112"/>
    </row>
    <row r="15" spans="1:8" ht="27" customHeight="1" x14ac:dyDescent="0.15">
      <c r="A15" s="111"/>
      <c r="B15" s="105" t="s">
        <v>90</v>
      </c>
      <c r="C15" s="104"/>
      <c r="D15" s="105"/>
      <c r="E15" s="381"/>
      <c r="F15" s="130"/>
      <c r="G15" s="321">
        <f>SUM(G11:G14)</f>
        <v>0</v>
      </c>
      <c r="H15" s="112"/>
    </row>
    <row r="16" spans="1:8" ht="27" customHeight="1" x14ac:dyDescent="0.15">
      <c r="A16" s="111"/>
      <c r="B16" s="104" t="s">
        <v>135</v>
      </c>
      <c r="C16" s="104"/>
      <c r="D16" s="105"/>
      <c r="E16" s="381"/>
      <c r="F16" s="130"/>
      <c r="G16" s="321"/>
      <c r="H16" s="112"/>
    </row>
    <row r="17" spans="1:8" ht="27" customHeight="1" x14ac:dyDescent="0.15">
      <c r="A17" s="111"/>
      <c r="B17" s="104" t="s">
        <v>136</v>
      </c>
      <c r="C17" s="104" t="s">
        <v>137</v>
      </c>
      <c r="D17" s="105" t="s">
        <v>57</v>
      </c>
      <c r="E17" s="381">
        <v>3.8</v>
      </c>
      <c r="F17" s="130"/>
      <c r="G17" s="321">
        <f t="shared" si="0"/>
        <v>0</v>
      </c>
      <c r="H17" s="112"/>
    </row>
    <row r="18" spans="1:8" ht="27" customHeight="1" x14ac:dyDescent="0.15">
      <c r="A18" s="111"/>
      <c r="B18" s="104" t="s">
        <v>136</v>
      </c>
      <c r="C18" s="104" t="s">
        <v>190</v>
      </c>
      <c r="D18" s="105" t="s">
        <v>57</v>
      </c>
      <c r="E18" s="381">
        <v>25</v>
      </c>
      <c r="F18" s="130"/>
      <c r="G18" s="321">
        <f t="shared" si="0"/>
        <v>0</v>
      </c>
      <c r="H18" s="112"/>
    </row>
    <row r="19" spans="1:8" ht="27" customHeight="1" x14ac:dyDescent="0.15">
      <c r="A19" s="111"/>
      <c r="B19" s="104" t="s">
        <v>136</v>
      </c>
      <c r="C19" s="104" t="s">
        <v>138</v>
      </c>
      <c r="D19" s="105" t="s">
        <v>57</v>
      </c>
      <c r="E19" s="381">
        <v>9.5</v>
      </c>
      <c r="F19" s="130"/>
      <c r="G19" s="321">
        <f t="shared" si="0"/>
        <v>0</v>
      </c>
      <c r="H19" s="112"/>
    </row>
    <row r="20" spans="1:8" ht="27" customHeight="1" x14ac:dyDescent="0.15">
      <c r="A20" s="111"/>
      <c r="B20" s="104" t="s">
        <v>136</v>
      </c>
      <c r="C20" s="104" t="s">
        <v>139</v>
      </c>
      <c r="D20" s="105" t="s">
        <v>57</v>
      </c>
      <c r="E20" s="381">
        <v>11.5</v>
      </c>
      <c r="F20" s="130"/>
      <c r="G20" s="321">
        <f t="shared" si="0"/>
        <v>0</v>
      </c>
      <c r="H20" s="112"/>
    </row>
    <row r="21" spans="1:8" ht="27" customHeight="1" x14ac:dyDescent="0.15">
      <c r="A21" s="111"/>
      <c r="B21" s="104" t="s">
        <v>136</v>
      </c>
      <c r="C21" s="104" t="s">
        <v>140</v>
      </c>
      <c r="D21" s="105" t="s">
        <v>57</v>
      </c>
      <c r="E21" s="381">
        <v>3.8</v>
      </c>
      <c r="F21" s="130"/>
      <c r="G21" s="321">
        <f t="shared" si="0"/>
        <v>0</v>
      </c>
      <c r="H21" s="112"/>
    </row>
    <row r="22" spans="1:8" ht="27" customHeight="1" x14ac:dyDescent="0.15">
      <c r="A22" s="111"/>
      <c r="B22" s="104" t="s">
        <v>191</v>
      </c>
      <c r="C22" s="104" t="s">
        <v>173</v>
      </c>
      <c r="D22" s="105" t="s">
        <v>57</v>
      </c>
      <c r="E22" s="381">
        <v>88.9</v>
      </c>
      <c r="F22" s="130"/>
      <c r="G22" s="321">
        <f t="shared" si="0"/>
        <v>0</v>
      </c>
      <c r="H22" s="112"/>
    </row>
    <row r="23" spans="1:8" ht="27" customHeight="1" x14ac:dyDescent="0.15">
      <c r="A23" s="111"/>
      <c r="B23" s="104" t="s">
        <v>191</v>
      </c>
      <c r="C23" s="104" t="s">
        <v>192</v>
      </c>
      <c r="D23" s="105" t="s">
        <v>57</v>
      </c>
      <c r="E23" s="381">
        <v>4.5</v>
      </c>
      <c r="F23" s="130"/>
      <c r="G23" s="321">
        <f t="shared" si="0"/>
        <v>0</v>
      </c>
      <c r="H23" s="112"/>
    </row>
    <row r="24" spans="1:8" ht="27" customHeight="1" x14ac:dyDescent="0.15">
      <c r="A24" s="111"/>
      <c r="B24" s="319" t="s">
        <v>193</v>
      </c>
      <c r="C24" s="319" t="s">
        <v>194</v>
      </c>
      <c r="D24" s="320" t="s">
        <v>58</v>
      </c>
      <c r="E24" s="390">
        <v>1.33</v>
      </c>
      <c r="F24" s="130"/>
      <c r="G24" s="321">
        <f>E24*F24</f>
        <v>0</v>
      </c>
      <c r="H24" s="302"/>
    </row>
    <row r="25" spans="1:8" ht="27" customHeight="1" x14ac:dyDescent="0.15">
      <c r="A25" s="283"/>
      <c r="B25" s="323" t="s">
        <v>193</v>
      </c>
      <c r="C25" s="304" t="s">
        <v>195</v>
      </c>
      <c r="D25" s="305" t="s">
        <v>57</v>
      </c>
      <c r="E25" s="385">
        <v>25</v>
      </c>
      <c r="F25" s="133"/>
      <c r="G25" s="307">
        <f>E25*F25</f>
        <v>0</v>
      </c>
      <c r="H25" s="356"/>
    </row>
    <row r="26" spans="1:8" ht="27" customHeight="1" x14ac:dyDescent="0.15">
      <c r="A26" s="303"/>
      <c r="B26" s="304" t="s">
        <v>143</v>
      </c>
      <c r="C26" s="304" t="s">
        <v>138</v>
      </c>
      <c r="D26" s="305" t="s">
        <v>57</v>
      </c>
      <c r="E26" s="385">
        <v>9.5</v>
      </c>
      <c r="F26" s="133"/>
      <c r="G26" s="307">
        <f>E26*F26</f>
        <v>0</v>
      </c>
      <c r="H26" s="302"/>
    </row>
    <row r="27" spans="1:8" ht="27" customHeight="1" x14ac:dyDescent="0.15">
      <c r="A27" s="111"/>
      <c r="B27" s="104" t="s">
        <v>143</v>
      </c>
      <c r="C27" s="104" t="s">
        <v>139</v>
      </c>
      <c r="D27" s="105" t="s">
        <v>57</v>
      </c>
      <c r="E27" s="381">
        <v>11.5</v>
      </c>
      <c r="F27" s="130"/>
      <c r="G27" s="307">
        <f t="shared" ref="G27:G30" si="1">E27*F27</f>
        <v>0</v>
      </c>
      <c r="H27" s="302"/>
    </row>
    <row r="28" spans="1:8" ht="27" customHeight="1" x14ac:dyDescent="0.15">
      <c r="A28" s="303"/>
      <c r="B28" s="308" t="s">
        <v>143</v>
      </c>
      <c r="C28" s="308" t="s">
        <v>140</v>
      </c>
      <c r="D28" s="305" t="s">
        <v>57</v>
      </c>
      <c r="E28" s="386">
        <v>3.8</v>
      </c>
      <c r="F28" s="133"/>
      <c r="G28" s="307">
        <f t="shared" si="1"/>
        <v>0</v>
      </c>
      <c r="H28" s="302"/>
    </row>
    <row r="29" spans="1:8" ht="27" customHeight="1" x14ac:dyDescent="0.15">
      <c r="A29" s="111"/>
      <c r="B29" s="104" t="s">
        <v>143</v>
      </c>
      <c r="C29" s="104" t="s">
        <v>141</v>
      </c>
      <c r="D29" s="105" t="s">
        <v>58</v>
      </c>
      <c r="E29" s="381">
        <v>213.3</v>
      </c>
      <c r="F29" s="130"/>
      <c r="G29" s="307">
        <f t="shared" si="1"/>
        <v>0</v>
      </c>
      <c r="H29" s="302"/>
    </row>
    <row r="30" spans="1:8" ht="27" customHeight="1" x14ac:dyDescent="0.15">
      <c r="A30" s="111"/>
      <c r="B30" s="104" t="s">
        <v>143</v>
      </c>
      <c r="C30" s="104" t="s">
        <v>142</v>
      </c>
      <c r="D30" s="105" t="s">
        <v>58</v>
      </c>
      <c r="E30" s="381">
        <v>9</v>
      </c>
      <c r="F30" s="130"/>
      <c r="G30" s="307">
        <f t="shared" si="1"/>
        <v>0</v>
      </c>
      <c r="H30" s="302"/>
    </row>
    <row r="31" spans="1:8" ht="27" customHeight="1" x14ac:dyDescent="0.15">
      <c r="A31" s="111"/>
      <c r="B31" s="105" t="s">
        <v>90</v>
      </c>
      <c r="C31" s="104"/>
      <c r="D31" s="105"/>
      <c r="E31" s="381"/>
      <c r="F31" s="130"/>
      <c r="G31" s="107">
        <f>SUM(G17:G24,G25:G30)</f>
        <v>0</v>
      </c>
      <c r="H31" s="302"/>
    </row>
    <row r="32" spans="1:8" ht="27" customHeight="1" x14ac:dyDescent="0.15">
      <c r="A32" s="293"/>
      <c r="B32" s="309" t="s">
        <v>196</v>
      </c>
      <c r="C32" s="294"/>
      <c r="D32" s="295"/>
      <c r="E32" s="387"/>
      <c r="F32" s="296"/>
      <c r="G32" s="297"/>
      <c r="H32" s="298"/>
    </row>
    <row r="33" spans="1:8" ht="27" customHeight="1" x14ac:dyDescent="0.15">
      <c r="A33" s="293"/>
      <c r="B33" s="309" t="s">
        <v>145</v>
      </c>
      <c r="C33" s="294"/>
      <c r="D33" s="295" t="s">
        <v>59</v>
      </c>
      <c r="E33" s="387">
        <v>203</v>
      </c>
      <c r="F33" s="296"/>
      <c r="G33" s="297">
        <f>E33*F33</f>
        <v>0</v>
      </c>
      <c r="H33" s="298"/>
    </row>
    <row r="34" spans="1:8" ht="27" customHeight="1" x14ac:dyDescent="0.15">
      <c r="A34" s="293"/>
      <c r="B34" s="294" t="s">
        <v>186</v>
      </c>
      <c r="C34" s="294" t="s">
        <v>187</v>
      </c>
      <c r="D34" s="295" t="s">
        <v>57</v>
      </c>
      <c r="E34" s="387">
        <v>71</v>
      </c>
      <c r="F34" s="296"/>
      <c r="G34" s="297">
        <f>E34*F34</f>
        <v>0</v>
      </c>
      <c r="H34" s="298"/>
    </row>
    <row r="35" spans="1:8" ht="27" customHeight="1" x14ac:dyDescent="0.15">
      <c r="A35" s="111"/>
      <c r="B35" s="105" t="s">
        <v>156</v>
      </c>
      <c r="C35" s="104"/>
      <c r="D35" s="105"/>
      <c r="E35" s="381"/>
      <c r="F35" s="130"/>
      <c r="G35" s="107">
        <f>SUM(G33:G34)</f>
        <v>0</v>
      </c>
      <c r="H35" s="112"/>
    </row>
    <row r="36" spans="1:8" ht="27" customHeight="1" x14ac:dyDescent="0.15">
      <c r="A36" s="111"/>
      <c r="B36" s="319" t="s">
        <v>157</v>
      </c>
      <c r="C36" s="319"/>
      <c r="D36" s="320"/>
      <c r="E36" s="390"/>
      <c r="F36" s="130"/>
      <c r="G36" s="321"/>
      <c r="H36" s="112"/>
    </row>
    <row r="37" spans="1:8" ht="27" customHeight="1" x14ac:dyDescent="0.15">
      <c r="A37" s="111"/>
      <c r="B37" s="323" t="s">
        <v>158</v>
      </c>
      <c r="C37" s="304"/>
      <c r="D37" s="324" t="s">
        <v>58</v>
      </c>
      <c r="E37" s="385">
        <v>20</v>
      </c>
      <c r="F37" s="133"/>
      <c r="G37" s="307">
        <f>E37*F37</f>
        <v>0</v>
      </c>
      <c r="H37" s="112"/>
    </row>
    <row r="38" spans="1:8" ht="27" customHeight="1" x14ac:dyDescent="0.15">
      <c r="A38" s="111"/>
      <c r="B38" s="104" t="s">
        <v>156</v>
      </c>
      <c r="C38" s="104"/>
      <c r="D38" s="305"/>
      <c r="E38" s="381"/>
      <c r="F38" s="106"/>
      <c r="G38" s="107">
        <f>SUM(G37)</f>
        <v>0</v>
      </c>
      <c r="H38" s="112"/>
    </row>
    <row r="39" spans="1:8" ht="27" customHeight="1" x14ac:dyDescent="0.15">
      <c r="A39" s="111"/>
      <c r="B39" s="105"/>
      <c r="C39" s="104"/>
      <c r="D39" s="105"/>
      <c r="E39" s="381"/>
      <c r="F39" s="106"/>
      <c r="G39" s="107"/>
      <c r="H39" s="112"/>
    </row>
    <row r="40" spans="1:8" ht="27" customHeight="1" thickBot="1" x14ac:dyDescent="0.2">
      <c r="A40" s="113"/>
      <c r="B40" s="343" t="s">
        <v>165</v>
      </c>
      <c r="C40" s="344"/>
      <c r="D40" s="311"/>
      <c r="E40" s="388"/>
      <c r="F40" s="116"/>
      <c r="G40" s="312">
        <f>G9+G15+G31+G35+G38</f>
        <v>0</v>
      </c>
      <c r="H40" s="359"/>
    </row>
    <row r="41" spans="1:8" x14ac:dyDescent="0.15">
      <c r="A41" s="92"/>
      <c r="G41" s="749"/>
      <c r="H41" s="750"/>
    </row>
  </sheetData>
  <mergeCells count="2">
    <mergeCell ref="G41:H41"/>
    <mergeCell ref="A1:H1"/>
  </mergeCells>
  <phoneticPr fontId="2"/>
  <printOptions horizontalCentered="1"/>
  <pageMargins left="0.11811023622047245" right="0.11811023622047245" top="7.874015748031496E-2" bottom="3.937007874015748E-2" header="0" footer="0"/>
  <pageSetup paperSize="9" scale="5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F8274-BDBE-48CA-BAA3-6D25163C6839}">
  <sheetPr>
    <pageSetUpPr fitToPage="1"/>
  </sheetPr>
  <dimension ref="A1:H40"/>
  <sheetViews>
    <sheetView view="pageBreakPreview" topLeftCell="A13" zoomScale="70" zoomScaleNormal="100" zoomScaleSheetLayoutView="70" workbookViewId="0">
      <selection sqref="A1:H1"/>
    </sheetView>
  </sheetViews>
  <sheetFormatPr defaultRowHeight="13.5" x14ac:dyDescent="0.15"/>
  <cols>
    <col min="1" max="1" width="7" customWidth="1"/>
    <col min="2" max="2" width="42.125" customWidth="1"/>
    <col min="3" max="3" width="37.625" customWidth="1"/>
    <col min="5" max="5" width="11.625" style="401" customWidth="1"/>
    <col min="6" max="8" width="20.625" customWidth="1"/>
  </cols>
  <sheetData>
    <row r="1" spans="1:8" ht="27" customHeight="1" x14ac:dyDescent="0.15">
      <c r="A1" s="746" t="s">
        <v>197</v>
      </c>
      <c r="B1" s="747"/>
      <c r="C1" s="747"/>
      <c r="D1" s="747"/>
      <c r="E1" s="747"/>
      <c r="F1" s="747"/>
      <c r="G1" s="747"/>
      <c r="H1" s="747"/>
    </row>
    <row r="2" spans="1:8" ht="18.75" customHeight="1" thickBot="1" x14ac:dyDescent="0.2">
      <c r="A2" s="446">
        <v>10</v>
      </c>
      <c r="B2" s="447" t="s">
        <v>257</v>
      </c>
      <c r="C2" s="448"/>
      <c r="D2" s="449"/>
      <c r="E2" s="450"/>
      <c r="F2" s="451"/>
      <c r="G2" s="452"/>
      <c r="H2" s="453"/>
    </row>
    <row r="3" spans="1:8" ht="24.95" customHeight="1" thickBot="1" x14ac:dyDescent="0.2">
      <c r="A3" s="95" t="s">
        <v>44</v>
      </c>
      <c r="B3" s="96" t="s">
        <v>45</v>
      </c>
      <c r="C3" s="96" t="s">
        <v>46</v>
      </c>
      <c r="D3" s="96" t="s">
        <v>47</v>
      </c>
      <c r="E3" s="379" t="s">
        <v>40</v>
      </c>
      <c r="F3" s="97" t="s">
        <v>48</v>
      </c>
      <c r="G3" s="96" t="s">
        <v>49</v>
      </c>
      <c r="H3" s="98" t="s">
        <v>50</v>
      </c>
    </row>
    <row r="4" spans="1:8" ht="24.95" customHeight="1" x14ac:dyDescent="0.15">
      <c r="A4" s="277">
        <v>10</v>
      </c>
      <c r="B4" s="278" t="s">
        <v>198</v>
      </c>
      <c r="C4" s="99"/>
      <c r="D4" s="100"/>
      <c r="E4" s="380"/>
      <c r="F4" s="101"/>
      <c r="G4" s="102"/>
      <c r="H4" s="292"/>
    </row>
    <row r="5" spans="1:8" ht="24.95" customHeight="1" x14ac:dyDescent="0.15">
      <c r="A5" s="111"/>
      <c r="B5" s="104" t="s">
        <v>176</v>
      </c>
      <c r="C5" s="104"/>
      <c r="D5" s="105"/>
      <c r="E5" s="381"/>
      <c r="F5" s="106"/>
      <c r="G5" s="107"/>
      <c r="H5" s="112"/>
    </row>
    <row r="6" spans="1:8" ht="24.95" customHeight="1" x14ac:dyDescent="0.15">
      <c r="A6" s="111"/>
      <c r="B6" s="104" t="s">
        <v>177</v>
      </c>
      <c r="C6" s="104" t="s">
        <v>178</v>
      </c>
      <c r="D6" s="92" t="s">
        <v>179</v>
      </c>
      <c r="E6" s="381">
        <v>394</v>
      </c>
      <c r="F6" s="130"/>
      <c r="G6" s="107">
        <f>E6*F6</f>
        <v>0</v>
      </c>
      <c r="H6" s="112"/>
    </row>
    <row r="7" spans="1:8" ht="24.95" customHeight="1" x14ac:dyDescent="0.15">
      <c r="A7" s="111"/>
      <c r="B7" s="104" t="s">
        <v>180</v>
      </c>
      <c r="C7" s="104"/>
      <c r="D7" s="105" t="s">
        <v>179</v>
      </c>
      <c r="E7" s="381">
        <v>394</v>
      </c>
      <c r="F7" s="130"/>
      <c r="G7" s="107">
        <f t="shared" ref="G7:G24" si="0">E7*F7</f>
        <v>0</v>
      </c>
      <c r="H7" s="112"/>
    </row>
    <row r="8" spans="1:8" ht="24.95" customHeight="1" x14ac:dyDescent="0.15">
      <c r="A8" s="111"/>
      <c r="B8" s="104" t="s">
        <v>181</v>
      </c>
      <c r="C8" s="104"/>
      <c r="D8" s="105" t="s">
        <v>179</v>
      </c>
      <c r="E8" s="381">
        <v>394</v>
      </c>
      <c r="F8" s="130"/>
      <c r="G8" s="107">
        <f t="shared" si="0"/>
        <v>0</v>
      </c>
      <c r="H8" s="112"/>
    </row>
    <row r="9" spans="1:8" ht="24.95" customHeight="1" x14ac:dyDescent="0.15">
      <c r="A9" s="111"/>
      <c r="B9" s="105" t="s">
        <v>156</v>
      </c>
      <c r="C9" s="104"/>
      <c r="D9" s="105"/>
      <c r="E9" s="381"/>
      <c r="F9" s="130"/>
      <c r="G9" s="107">
        <f>SUM(G6:G8)</f>
        <v>0</v>
      </c>
      <c r="H9" s="112"/>
    </row>
    <row r="10" spans="1:8" ht="24.95" customHeight="1" x14ac:dyDescent="0.15">
      <c r="A10" s="111"/>
      <c r="B10" s="104" t="s">
        <v>182</v>
      </c>
      <c r="C10" s="104"/>
      <c r="D10" s="105"/>
      <c r="E10" s="381"/>
      <c r="F10" s="130"/>
      <c r="G10" s="107"/>
      <c r="H10" s="112"/>
    </row>
    <row r="11" spans="1:8" ht="24.95" customHeight="1" x14ac:dyDescent="0.15">
      <c r="A11" s="111"/>
      <c r="B11" s="104" t="s">
        <v>199</v>
      </c>
      <c r="C11" s="104"/>
      <c r="D11" s="105" t="s">
        <v>179</v>
      </c>
      <c r="E11" s="381">
        <v>228</v>
      </c>
      <c r="F11" s="130"/>
      <c r="G11" s="107">
        <f t="shared" si="0"/>
        <v>0</v>
      </c>
      <c r="H11" s="112"/>
    </row>
    <row r="12" spans="1:8" ht="24.95" customHeight="1" x14ac:dyDescent="0.15">
      <c r="A12" s="111"/>
      <c r="B12" s="104" t="s">
        <v>200</v>
      </c>
      <c r="C12" s="104"/>
      <c r="D12" s="105" t="s">
        <v>179</v>
      </c>
      <c r="E12" s="381">
        <v>570</v>
      </c>
      <c r="F12" s="130"/>
      <c r="G12" s="107">
        <f t="shared" si="0"/>
        <v>0</v>
      </c>
      <c r="H12" s="112"/>
    </row>
    <row r="13" spans="1:8" ht="24.95" customHeight="1" x14ac:dyDescent="0.15">
      <c r="A13" s="111"/>
      <c r="B13" s="104" t="s">
        <v>183</v>
      </c>
      <c r="C13" s="104"/>
      <c r="D13" s="105" t="s">
        <v>179</v>
      </c>
      <c r="E13" s="381">
        <v>228</v>
      </c>
      <c r="F13" s="130"/>
      <c r="G13" s="107">
        <f t="shared" si="0"/>
        <v>0</v>
      </c>
      <c r="H13" s="112"/>
    </row>
    <row r="14" spans="1:8" ht="24.95" customHeight="1" x14ac:dyDescent="0.15">
      <c r="A14" s="111"/>
      <c r="B14" s="104" t="s">
        <v>184</v>
      </c>
      <c r="C14" s="104"/>
      <c r="D14" s="105" t="s">
        <v>57</v>
      </c>
      <c r="E14" s="381">
        <v>70</v>
      </c>
      <c r="F14" s="130"/>
      <c r="G14" s="107">
        <f t="shared" si="0"/>
        <v>0</v>
      </c>
      <c r="H14" s="112"/>
    </row>
    <row r="15" spans="1:8" ht="24.95" customHeight="1" x14ac:dyDescent="0.15">
      <c r="A15" s="111"/>
      <c r="B15" s="104" t="s">
        <v>156</v>
      </c>
      <c r="C15" s="104"/>
      <c r="D15" s="105"/>
      <c r="E15" s="381"/>
      <c r="F15" s="130"/>
      <c r="G15" s="107">
        <f>SUM(G11:G14)</f>
        <v>0</v>
      </c>
      <c r="H15" s="112"/>
    </row>
    <row r="16" spans="1:8" ht="24.95" customHeight="1" x14ac:dyDescent="0.15">
      <c r="A16" s="111"/>
      <c r="B16" s="104" t="s">
        <v>201</v>
      </c>
      <c r="C16" s="104"/>
      <c r="D16" s="105"/>
      <c r="E16" s="381"/>
      <c r="F16" s="130"/>
      <c r="G16" s="107"/>
      <c r="H16" s="112"/>
    </row>
    <row r="17" spans="1:8" ht="24.95" customHeight="1" x14ac:dyDescent="0.15">
      <c r="A17" s="111"/>
      <c r="B17" s="319" t="s">
        <v>191</v>
      </c>
      <c r="C17" s="104" t="s">
        <v>194</v>
      </c>
      <c r="D17" s="105" t="s">
        <v>57</v>
      </c>
      <c r="E17" s="381">
        <v>2.1</v>
      </c>
      <c r="F17" s="130"/>
      <c r="G17" s="107">
        <f t="shared" si="0"/>
        <v>0</v>
      </c>
      <c r="H17" s="112"/>
    </row>
    <row r="18" spans="1:8" ht="24.95" customHeight="1" x14ac:dyDescent="0.15">
      <c r="A18" s="111"/>
      <c r="B18" s="319" t="s">
        <v>191</v>
      </c>
      <c r="C18" s="104" t="s">
        <v>202</v>
      </c>
      <c r="D18" s="105" t="s">
        <v>57</v>
      </c>
      <c r="E18" s="381">
        <v>33.5</v>
      </c>
      <c r="F18" s="130"/>
      <c r="G18" s="107">
        <f t="shared" si="0"/>
        <v>0</v>
      </c>
      <c r="H18" s="112"/>
    </row>
    <row r="19" spans="1:8" ht="24.95" customHeight="1" x14ac:dyDescent="0.15">
      <c r="A19" s="111"/>
      <c r="B19" s="319" t="s">
        <v>191</v>
      </c>
      <c r="C19" s="104" t="s">
        <v>203</v>
      </c>
      <c r="D19" s="105" t="s">
        <v>57</v>
      </c>
      <c r="E19" s="381">
        <v>5.4</v>
      </c>
      <c r="F19" s="130"/>
      <c r="G19" s="107">
        <f t="shared" si="0"/>
        <v>0</v>
      </c>
      <c r="H19" s="112"/>
    </row>
    <row r="20" spans="1:8" ht="24.95" customHeight="1" x14ac:dyDescent="0.15">
      <c r="A20" s="111"/>
      <c r="B20" s="319" t="s">
        <v>191</v>
      </c>
      <c r="C20" s="104" t="s">
        <v>204</v>
      </c>
      <c r="D20" s="105" t="s">
        <v>57</v>
      </c>
      <c r="E20" s="381">
        <v>6.4</v>
      </c>
      <c r="F20" s="130"/>
      <c r="G20" s="107">
        <f t="shared" si="0"/>
        <v>0</v>
      </c>
      <c r="H20" s="112"/>
    </row>
    <row r="21" spans="1:8" ht="24.95" customHeight="1" x14ac:dyDescent="0.15">
      <c r="A21" s="111"/>
      <c r="B21" s="319" t="s">
        <v>191</v>
      </c>
      <c r="C21" s="104" t="s">
        <v>205</v>
      </c>
      <c r="D21" s="105" t="s">
        <v>57</v>
      </c>
      <c r="E21" s="381">
        <v>2.1</v>
      </c>
      <c r="F21" s="130"/>
      <c r="G21" s="107">
        <f t="shared" si="0"/>
        <v>0</v>
      </c>
      <c r="H21" s="112"/>
    </row>
    <row r="22" spans="1:8" ht="24.95" customHeight="1" x14ac:dyDescent="0.15">
      <c r="A22" s="111"/>
      <c r="B22" s="319" t="s">
        <v>191</v>
      </c>
      <c r="C22" s="104" t="s">
        <v>173</v>
      </c>
      <c r="D22" s="105" t="s">
        <v>57</v>
      </c>
      <c r="E22" s="381">
        <v>90</v>
      </c>
      <c r="F22" s="130"/>
      <c r="G22" s="107">
        <f t="shared" si="0"/>
        <v>0</v>
      </c>
      <c r="H22" s="112"/>
    </row>
    <row r="23" spans="1:8" ht="24.95" customHeight="1" x14ac:dyDescent="0.15">
      <c r="A23" s="111"/>
      <c r="B23" s="104" t="s">
        <v>191</v>
      </c>
      <c r="C23" s="104" t="s">
        <v>192</v>
      </c>
      <c r="D23" s="105" t="s">
        <v>57</v>
      </c>
      <c r="E23" s="381">
        <v>4.5</v>
      </c>
      <c r="F23" s="130"/>
      <c r="G23" s="107">
        <f t="shared" si="0"/>
        <v>0</v>
      </c>
      <c r="H23" s="112"/>
    </row>
    <row r="24" spans="1:8" ht="24.95" customHeight="1" x14ac:dyDescent="0.15">
      <c r="A24" s="111"/>
      <c r="B24" s="104" t="s">
        <v>193</v>
      </c>
      <c r="C24" s="104" t="s">
        <v>194</v>
      </c>
      <c r="D24" s="105" t="s">
        <v>58</v>
      </c>
      <c r="E24" s="381">
        <v>0.73</v>
      </c>
      <c r="F24" s="130"/>
      <c r="G24" s="107">
        <f t="shared" si="0"/>
        <v>0</v>
      </c>
      <c r="H24" s="302"/>
    </row>
    <row r="25" spans="1:8" ht="24.95" customHeight="1" x14ac:dyDescent="0.15">
      <c r="A25" s="111"/>
      <c r="B25" s="104" t="s">
        <v>193</v>
      </c>
      <c r="C25" s="104" t="s">
        <v>202</v>
      </c>
      <c r="D25" s="105" t="s">
        <v>57</v>
      </c>
      <c r="E25" s="381">
        <v>33.5</v>
      </c>
      <c r="F25" s="130"/>
      <c r="G25" s="107">
        <f>E25*F25</f>
        <v>0</v>
      </c>
      <c r="H25" s="302"/>
    </row>
    <row r="26" spans="1:8" ht="24.95" customHeight="1" x14ac:dyDescent="0.15">
      <c r="A26" s="283"/>
      <c r="B26" s="354" t="s">
        <v>193</v>
      </c>
      <c r="C26" s="354" t="s">
        <v>203</v>
      </c>
      <c r="D26" s="454" t="s">
        <v>57</v>
      </c>
      <c r="E26" s="385">
        <v>5.4</v>
      </c>
      <c r="F26" s="455"/>
      <c r="G26" s="354">
        <f>E26*F26</f>
        <v>0</v>
      </c>
      <c r="H26" s="356"/>
    </row>
    <row r="27" spans="1:8" ht="24.95" customHeight="1" x14ac:dyDescent="0.15">
      <c r="A27" s="283"/>
      <c r="B27" s="354" t="s">
        <v>193</v>
      </c>
      <c r="C27" s="308" t="s">
        <v>204</v>
      </c>
      <c r="D27" s="305" t="s">
        <v>57</v>
      </c>
      <c r="E27" s="386">
        <v>6.4</v>
      </c>
      <c r="F27" s="133"/>
      <c r="G27" s="355">
        <f>E27*F27</f>
        <v>0</v>
      </c>
      <c r="H27" s="302"/>
    </row>
    <row r="28" spans="1:8" ht="24.95" customHeight="1" x14ac:dyDescent="0.15">
      <c r="A28" s="111"/>
      <c r="B28" s="104" t="s">
        <v>193</v>
      </c>
      <c r="C28" s="104" t="s">
        <v>205</v>
      </c>
      <c r="D28" s="105" t="s">
        <v>57</v>
      </c>
      <c r="E28" s="381">
        <v>2.1</v>
      </c>
      <c r="F28" s="130"/>
      <c r="G28" s="355">
        <f t="shared" ref="G28:G30" si="1">E28*F28</f>
        <v>0</v>
      </c>
      <c r="H28" s="302"/>
    </row>
    <row r="29" spans="1:8" ht="24.95" customHeight="1" x14ac:dyDescent="0.15">
      <c r="A29" s="111"/>
      <c r="B29" s="104" t="s">
        <v>193</v>
      </c>
      <c r="C29" s="104" t="s">
        <v>173</v>
      </c>
      <c r="D29" s="92" t="s">
        <v>58</v>
      </c>
      <c r="E29" s="381">
        <v>216</v>
      </c>
      <c r="F29" s="130"/>
      <c r="G29" s="355">
        <f t="shared" si="1"/>
        <v>0</v>
      </c>
      <c r="H29" s="302"/>
    </row>
    <row r="30" spans="1:8" ht="24.95" customHeight="1" x14ac:dyDescent="0.15">
      <c r="A30" s="111"/>
      <c r="B30" s="104" t="s">
        <v>193</v>
      </c>
      <c r="C30" s="104" t="s">
        <v>192</v>
      </c>
      <c r="D30" s="105" t="s">
        <v>58</v>
      </c>
      <c r="E30" s="381">
        <v>9</v>
      </c>
      <c r="F30" s="130"/>
      <c r="G30" s="355">
        <f t="shared" si="1"/>
        <v>0</v>
      </c>
      <c r="H30" s="302"/>
    </row>
    <row r="31" spans="1:8" ht="24.95" customHeight="1" x14ac:dyDescent="0.15">
      <c r="A31" s="111"/>
      <c r="B31" s="105" t="s">
        <v>156</v>
      </c>
      <c r="C31" s="104"/>
      <c r="D31" s="105"/>
      <c r="E31" s="381"/>
      <c r="F31" s="130"/>
      <c r="G31" s="107">
        <f>SUM(G17:G25,G26:G30)</f>
        <v>0</v>
      </c>
      <c r="H31" s="302"/>
    </row>
    <row r="32" spans="1:8" ht="24.95" customHeight="1" x14ac:dyDescent="0.15">
      <c r="A32" s="293"/>
      <c r="B32" s="309" t="s">
        <v>196</v>
      </c>
      <c r="C32" s="294"/>
      <c r="D32" s="295"/>
      <c r="E32" s="387"/>
      <c r="F32" s="296"/>
      <c r="G32" s="297"/>
      <c r="H32" s="298"/>
    </row>
    <row r="33" spans="1:8" ht="24.95" customHeight="1" x14ac:dyDescent="0.15">
      <c r="A33" s="293"/>
      <c r="B33" s="309" t="s">
        <v>145</v>
      </c>
      <c r="C33" s="294"/>
      <c r="D33" s="295" t="s">
        <v>59</v>
      </c>
      <c r="E33" s="387">
        <v>214</v>
      </c>
      <c r="F33" s="296"/>
      <c r="G33" s="297">
        <f>E33*F33</f>
        <v>0</v>
      </c>
      <c r="H33" s="298"/>
    </row>
    <row r="34" spans="1:8" ht="24.95" customHeight="1" x14ac:dyDescent="0.15">
      <c r="A34" s="293"/>
      <c r="B34" s="294" t="s">
        <v>186</v>
      </c>
      <c r="C34" s="294" t="s">
        <v>187</v>
      </c>
      <c r="D34" s="295" t="s">
        <v>57</v>
      </c>
      <c r="E34" s="387">
        <v>70</v>
      </c>
      <c r="F34" s="296"/>
      <c r="G34" s="297">
        <f>E34*F34</f>
        <v>0</v>
      </c>
      <c r="H34" s="298"/>
    </row>
    <row r="35" spans="1:8" ht="24.95" customHeight="1" x14ac:dyDescent="0.15">
      <c r="A35" s="111"/>
      <c r="B35" s="105" t="s">
        <v>156</v>
      </c>
      <c r="C35" s="104"/>
      <c r="D35" s="105"/>
      <c r="E35" s="381"/>
      <c r="F35" s="130"/>
      <c r="G35" s="107">
        <f>SUM(G33:G34)</f>
        <v>0</v>
      </c>
      <c r="H35" s="112"/>
    </row>
    <row r="36" spans="1:8" ht="24.95" customHeight="1" x14ac:dyDescent="0.15">
      <c r="A36" s="111"/>
      <c r="B36" s="319" t="s">
        <v>157</v>
      </c>
      <c r="C36" s="104"/>
      <c r="D36" s="105"/>
      <c r="E36" s="381"/>
      <c r="F36" s="130"/>
      <c r="G36" s="107"/>
      <c r="H36" s="112"/>
    </row>
    <row r="37" spans="1:8" ht="24.95" customHeight="1" x14ac:dyDescent="0.15">
      <c r="A37" s="111"/>
      <c r="B37" s="104" t="s">
        <v>158</v>
      </c>
      <c r="C37" s="104"/>
      <c r="D37" s="105" t="s">
        <v>58</v>
      </c>
      <c r="E37" s="381">
        <v>10</v>
      </c>
      <c r="F37" s="130"/>
      <c r="G37" s="107">
        <f>E37*F37</f>
        <v>0</v>
      </c>
      <c r="H37" s="112"/>
    </row>
    <row r="38" spans="1:8" ht="24.95" customHeight="1" x14ac:dyDescent="0.15">
      <c r="A38" s="111"/>
      <c r="B38" s="105" t="s">
        <v>156</v>
      </c>
      <c r="C38" s="104"/>
      <c r="D38" s="105"/>
      <c r="E38" s="381"/>
      <c r="F38" s="106"/>
      <c r="G38" s="107">
        <f>SUM(G37)</f>
        <v>0</v>
      </c>
      <c r="H38" s="112"/>
    </row>
    <row r="39" spans="1:8" ht="24.95" customHeight="1" x14ac:dyDescent="0.15">
      <c r="A39" s="285"/>
      <c r="B39" s="286"/>
      <c r="C39" s="287"/>
      <c r="D39" s="287"/>
      <c r="E39" s="395"/>
      <c r="F39" s="290"/>
      <c r="G39" s="288"/>
      <c r="H39" s="289"/>
    </row>
    <row r="40" spans="1:8" ht="24.95" customHeight="1" thickBot="1" x14ac:dyDescent="0.2">
      <c r="A40" s="113"/>
      <c r="B40" s="343" t="s">
        <v>165</v>
      </c>
      <c r="C40" s="114"/>
      <c r="D40" s="115"/>
      <c r="E40" s="382"/>
      <c r="F40" s="116"/>
      <c r="G40" s="117">
        <f>G9+G15+G31+G35+G38</f>
        <v>0</v>
      </c>
      <c r="H40" s="313"/>
    </row>
  </sheetData>
  <mergeCells count="1">
    <mergeCell ref="A1:H1"/>
  </mergeCells>
  <phoneticPr fontId="2"/>
  <printOptions horizontalCentered="1"/>
  <pageMargins left="0.11811023622047245" right="0.11811023622047245" top="7.874015748031496E-2" bottom="3.937007874015748E-2" header="0" footer="0"/>
  <pageSetup paperSize="9"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4A76D-D634-4E24-A374-2A51186FB43D}">
  <sheetPr>
    <pageSetUpPr fitToPage="1"/>
  </sheetPr>
  <dimension ref="A1:H35"/>
  <sheetViews>
    <sheetView view="pageBreakPreview" topLeftCell="A13" zoomScale="70" zoomScaleNormal="100" zoomScaleSheetLayoutView="70" workbookViewId="0">
      <selection sqref="A1:H1"/>
    </sheetView>
  </sheetViews>
  <sheetFormatPr defaultRowHeight="13.5" x14ac:dyDescent="0.15"/>
  <cols>
    <col min="1" max="1" width="7" customWidth="1"/>
    <col min="2" max="2" width="42.125" customWidth="1"/>
    <col min="3" max="3" width="37.625" customWidth="1"/>
    <col min="5" max="5" width="11.625" style="401" customWidth="1"/>
    <col min="6" max="8" width="20.625" customWidth="1"/>
  </cols>
  <sheetData>
    <row r="1" spans="1:8" ht="24.95" customHeight="1" x14ac:dyDescent="0.15">
      <c r="A1" s="746" t="s">
        <v>206</v>
      </c>
      <c r="B1" s="747"/>
      <c r="C1" s="747"/>
      <c r="D1" s="747"/>
      <c r="E1" s="747"/>
      <c r="F1" s="747"/>
      <c r="G1" s="747"/>
      <c r="H1" s="747"/>
    </row>
    <row r="2" spans="1:8" ht="16.5" customHeight="1" thickBot="1" x14ac:dyDescent="0.2">
      <c r="A2" s="446">
        <v>11</v>
      </c>
      <c r="B2" s="447" t="s">
        <v>258</v>
      </c>
      <c r="C2" s="448"/>
      <c r="D2" s="449"/>
      <c r="E2" s="450"/>
      <c r="F2" s="451"/>
      <c r="G2" s="452"/>
      <c r="H2" s="453"/>
    </row>
    <row r="3" spans="1:8" ht="24.95" customHeight="1" thickBot="1" x14ac:dyDescent="0.2">
      <c r="A3" s="95" t="s">
        <v>44</v>
      </c>
      <c r="B3" s="96" t="s">
        <v>45</v>
      </c>
      <c r="C3" s="96" t="s">
        <v>46</v>
      </c>
      <c r="D3" s="96" t="s">
        <v>47</v>
      </c>
      <c r="E3" s="379" t="s">
        <v>40</v>
      </c>
      <c r="F3" s="97" t="s">
        <v>48</v>
      </c>
      <c r="G3" s="96" t="s">
        <v>49</v>
      </c>
      <c r="H3" s="98" t="s">
        <v>50</v>
      </c>
    </row>
    <row r="4" spans="1:8" ht="24.95" customHeight="1" x14ac:dyDescent="0.15">
      <c r="A4" s="277">
        <v>11</v>
      </c>
      <c r="B4" s="278" t="s">
        <v>207</v>
      </c>
      <c r="C4" s="316"/>
      <c r="D4" s="316"/>
      <c r="E4" s="389"/>
      <c r="F4" s="317"/>
      <c r="G4" s="318"/>
      <c r="H4" s="342"/>
    </row>
    <row r="5" spans="1:8" ht="24.95" customHeight="1" x14ac:dyDescent="0.15">
      <c r="A5" s="111"/>
      <c r="B5" s="411" t="s">
        <v>130</v>
      </c>
      <c r="C5" s="104"/>
      <c r="D5" s="105"/>
      <c r="E5" s="381"/>
      <c r="F5" s="106"/>
      <c r="G5" s="107"/>
      <c r="H5" s="112"/>
    </row>
    <row r="6" spans="1:8" ht="24.95" customHeight="1" x14ac:dyDescent="0.15">
      <c r="A6" s="111"/>
      <c r="B6" s="104" t="s">
        <v>131</v>
      </c>
      <c r="C6" s="104"/>
      <c r="D6" s="92" t="s">
        <v>123</v>
      </c>
      <c r="E6" s="381">
        <v>20.75</v>
      </c>
      <c r="F6" s="130"/>
      <c r="G6" s="107">
        <f>E6*F6</f>
        <v>0</v>
      </c>
      <c r="H6" s="112"/>
    </row>
    <row r="7" spans="1:8" ht="24.95" customHeight="1" x14ac:dyDescent="0.15">
      <c r="A7" s="111"/>
      <c r="B7" s="104" t="s">
        <v>132</v>
      </c>
      <c r="C7" s="104"/>
      <c r="D7" s="105" t="s">
        <v>123</v>
      </c>
      <c r="E7" s="381">
        <v>51.8</v>
      </c>
      <c r="F7" s="130"/>
      <c r="G7" s="107">
        <f t="shared" ref="G7:G23" si="0">E7*F7</f>
        <v>0</v>
      </c>
      <c r="H7" s="112"/>
    </row>
    <row r="8" spans="1:8" ht="24.95" customHeight="1" x14ac:dyDescent="0.15">
      <c r="A8" s="111"/>
      <c r="B8" s="104" t="s">
        <v>133</v>
      </c>
      <c r="C8" s="104"/>
      <c r="D8" s="92" t="s">
        <v>123</v>
      </c>
      <c r="E8" s="381">
        <v>20.75</v>
      </c>
      <c r="F8" s="130"/>
      <c r="G8" s="107">
        <f t="shared" si="0"/>
        <v>0</v>
      </c>
      <c r="H8" s="112"/>
    </row>
    <row r="9" spans="1:8" ht="24.95" customHeight="1" x14ac:dyDescent="0.15">
      <c r="A9" s="111"/>
      <c r="B9" s="104" t="s">
        <v>134</v>
      </c>
      <c r="C9" s="104"/>
      <c r="D9" s="105" t="s">
        <v>57</v>
      </c>
      <c r="E9" s="381">
        <v>12.5</v>
      </c>
      <c r="F9" s="130"/>
      <c r="G9" s="107">
        <f t="shared" si="0"/>
        <v>0</v>
      </c>
      <c r="H9" s="112"/>
    </row>
    <row r="10" spans="1:8" ht="24.95" customHeight="1" x14ac:dyDescent="0.15">
      <c r="A10" s="111"/>
      <c r="B10" s="105" t="s">
        <v>90</v>
      </c>
      <c r="C10" s="104"/>
      <c r="D10" s="105"/>
      <c r="E10" s="381"/>
      <c r="F10" s="130"/>
      <c r="G10" s="107">
        <f>SUM(G6:G9)</f>
        <v>0</v>
      </c>
      <c r="H10" s="112"/>
    </row>
    <row r="11" spans="1:8" ht="24.95" customHeight="1" x14ac:dyDescent="0.15">
      <c r="A11" s="111"/>
      <c r="B11" s="411" t="s">
        <v>135</v>
      </c>
      <c r="C11" s="104"/>
      <c r="D11" s="105"/>
      <c r="E11" s="381"/>
      <c r="F11" s="130"/>
      <c r="G11" s="107"/>
      <c r="H11" s="112"/>
    </row>
    <row r="12" spans="1:8" ht="24.95" customHeight="1" x14ac:dyDescent="0.15">
      <c r="A12" s="111"/>
      <c r="B12" s="104" t="s">
        <v>136</v>
      </c>
      <c r="C12" s="104" t="s">
        <v>137</v>
      </c>
      <c r="D12" s="105" t="s">
        <v>57</v>
      </c>
      <c r="E12" s="381">
        <v>0.2</v>
      </c>
      <c r="F12" s="130"/>
      <c r="G12" s="107">
        <f t="shared" si="0"/>
        <v>0</v>
      </c>
      <c r="H12" s="112"/>
    </row>
    <row r="13" spans="1:8" ht="24.95" customHeight="1" x14ac:dyDescent="0.15">
      <c r="A13" s="111"/>
      <c r="B13" s="104" t="s">
        <v>136</v>
      </c>
      <c r="C13" s="104" t="s">
        <v>208</v>
      </c>
      <c r="D13" s="105" t="s">
        <v>57</v>
      </c>
      <c r="E13" s="381">
        <v>0.65</v>
      </c>
      <c r="F13" s="130"/>
      <c r="G13" s="107">
        <f t="shared" si="0"/>
        <v>0</v>
      </c>
      <c r="H13" s="112"/>
    </row>
    <row r="14" spans="1:8" ht="24.95" customHeight="1" x14ac:dyDescent="0.15">
      <c r="A14" s="111"/>
      <c r="B14" s="104" t="s">
        <v>136</v>
      </c>
      <c r="C14" s="104" t="s">
        <v>138</v>
      </c>
      <c r="D14" s="105" t="s">
        <v>57</v>
      </c>
      <c r="E14" s="381">
        <v>0.5</v>
      </c>
      <c r="F14" s="130"/>
      <c r="G14" s="107">
        <f t="shared" si="0"/>
        <v>0</v>
      </c>
      <c r="H14" s="112"/>
    </row>
    <row r="15" spans="1:8" ht="24.95" customHeight="1" x14ac:dyDescent="0.15">
      <c r="A15" s="111"/>
      <c r="B15" s="104" t="s">
        <v>136</v>
      </c>
      <c r="C15" s="104" t="s">
        <v>139</v>
      </c>
      <c r="D15" s="105" t="s">
        <v>57</v>
      </c>
      <c r="E15" s="381">
        <v>0.6</v>
      </c>
      <c r="F15" s="130"/>
      <c r="G15" s="107">
        <f t="shared" si="0"/>
        <v>0</v>
      </c>
      <c r="H15" s="112"/>
    </row>
    <row r="16" spans="1:8" ht="24.95" customHeight="1" x14ac:dyDescent="0.15">
      <c r="A16" s="111"/>
      <c r="B16" s="104" t="s">
        <v>136</v>
      </c>
      <c r="C16" s="104" t="s">
        <v>140</v>
      </c>
      <c r="D16" s="105" t="s">
        <v>57</v>
      </c>
      <c r="E16" s="381">
        <v>0.2</v>
      </c>
      <c r="F16" s="130"/>
      <c r="G16" s="107">
        <f t="shared" si="0"/>
        <v>0</v>
      </c>
      <c r="H16" s="112"/>
    </row>
    <row r="17" spans="1:8" ht="24.95" customHeight="1" x14ac:dyDescent="0.15">
      <c r="A17" s="111"/>
      <c r="B17" s="104" t="s">
        <v>191</v>
      </c>
      <c r="C17" s="104" t="s">
        <v>173</v>
      </c>
      <c r="D17" s="105" t="s">
        <v>57</v>
      </c>
      <c r="E17" s="381">
        <v>12.5</v>
      </c>
      <c r="F17" s="130"/>
      <c r="G17" s="107">
        <f t="shared" si="0"/>
        <v>0</v>
      </c>
      <c r="H17" s="112"/>
    </row>
    <row r="18" spans="1:8" ht="24.95" customHeight="1" x14ac:dyDescent="0.15">
      <c r="A18" s="111"/>
      <c r="B18" s="104" t="s">
        <v>191</v>
      </c>
      <c r="C18" s="104" t="s">
        <v>192</v>
      </c>
      <c r="D18" s="105" t="s">
        <v>57</v>
      </c>
      <c r="E18" s="381">
        <v>0.6</v>
      </c>
      <c r="F18" s="130"/>
      <c r="G18" s="107">
        <f t="shared" si="0"/>
        <v>0</v>
      </c>
      <c r="H18" s="112"/>
    </row>
    <row r="19" spans="1:8" ht="24.95" customHeight="1" x14ac:dyDescent="0.15">
      <c r="A19" s="285"/>
      <c r="B19" s="286" t="s">
        <v>193</v>
      </c>
      <c r="C19" s="286" t="s">
        <v>194</v>
      </c>
      <c r="D19" s="287" t="s">
        <v>58</v>
      </c>
      <c r="E19" s="398">
        <v>0.1</v>
      </c>
      <c r="F19" s="291"/>
      <c r="G19" s="107">
        <f t="shared" si="0"/>
        <v>0</v>
      </c>
      <c r="H19" s="302"/>
    </row>
    <row r="20" spans="1:8" ht="24.95" customHeight="1" x14ac:dyDescent="0.15">
      <c r="A20" s="285"/>
      <c r="B20" s="286" t="s">
        <v>193</v>
      </c>
      <c r="C20" s="104" t="s">
        <v>208</v>
      </c>
      <c r="D20" s="287" t="s">
        <v>57</v>
      </c>
      <c r="E20" s="398">
        <v>0.65</v>
      </c>
      <c r="F20" s="291"/>
      <c r="G20" s="107">
        <f t="shared" si="0"/>
        <v>0</v>
      </c>
      <c r="H20" s="302"/>
    </row>
    <row r="21" spans="1:8" ht="24.95" customHeight="1" x14ac:dyDescent="0.15">
      <c r="A21" s="285"/>
      <c r="B21" s="286" t="s">
        <v>193</v>
      </c>
      <c r="C21" s="286" t="s">
        <v>203</v>
      </c>
      <c r="D21" s="287" t="s">
        <v>57</v>
      </c>
      <c r="E21" s="398">
        <v>0.5</v>
      </c>
      <c r="F21" s="291"/>
      <c r="G21" s="107">
        <f t="shared" si="0"/>
        <v>0</v>
      </c>
      <c r="H21" s="302"/>
    </row>
    <row r="22" spans="1:8" ht="24.95" customHeight="1" x14ac:dyDescent="0.15">
      <c r="A22" s="285"/>
      <c r="B22" s="286" t="s">
        <v>193</v>
      </c>
      <c r="C22" s="286" t="s">
        <v>204</v>
      </c>
      <c r="D22" s="287" t="s">
        <v>57</v>
      </c>
      <c r="E22" s="398">
        <v>0.6</v>
      </c>
      <c r="F22" s="291"/>
      <c r="G22" s="107">
        <f t="shared" si="0"/>
        <v>0</v>
      </c>
      <c r="H22" s="302"/>
    </row>
    <row r="23" spans="1:8" ht="24.95" customHeight="1" x14ac:dyDescent="0.15">
      <c r="A23" s="285"/>
      <c r="B23" s="286" t="s">
        <v>193</v>
      </c>
      <c r="C23" s="286" t="s">
        <v>205</v>
      </c>
      <c r="D23" s="287" t="s">
        <v>57</v>
      </c>
      <c r="E23" s="398">
        <v>0.2</v>
      </c>
      <c r="F23" s="291"/>
      <c r="G23" s="107">
        <f t="shared" si="0"/>
        <v>0</v>
      </c>
      <c r="H23" s="302"/>
    </row>
    <row r="24" spans="1:8" ht="24.95" customHeight="1" x14ac:dyDescent="0.15">
      <c r="A24" s="111"/>
      <c r="B24" s="319" t="s">
        <v>193</v>
      </c>
      <c r="C24" s="319" t="s">
        <v>173</v>
      </c>
      <c r="D24" s="320" t="s">
        <v>58</v>
      </c>
      <c r="E24" s="390">
        <v>30</v>
      </c>
      <c r="F24" s="130"/>
      <c r="G24" s="321">
        <f>E24*F24</f>
        <v>0</v>
      </c>
      <c r="H24" s="302"/>
    </row>
    <row r="25" spans="1:8" ht="24.95" customHeight="1" x14ac:dyDescent="0.15">
      <c r="A25" s="283"/>
      <c r="B25" s="323" t="s">
        <v>193</v>
      </c>
      <c r="C25" s="304" t="s">
        <v>192</v>
      </c>
      <c r="D25" s="305" t="s">
        <v>58</v>
      </c>
      <c r="E25" s="385">
        <v>1.2</v>
      </c>
      <c r="F25" s="133"/>
      <c r="G25" s="307">
        <f>E25*F25</f>
        <v>0</v>
      </c>
      <c r="H25" s="356"/>
    </row>
    <row r="26" spans="1:8" ht="24.95" customHeight="1" x14ac:dyDescent="0.15">
      <c r="A26" s="303"/>
      <c r="B26" s="305" t="s">
        <v>156</v>
      </c>
      <c r="C26" s="304"/>
      <c r="D26" s="305"/>
      <c r="E26" s="385"/>
      <c r="F26" s="133"/>
      <c r="G26" s="307">
        <f>SUM(G12:G24,G25)</f>
        <v>0</v>
      </c>
      <c r="H26" s="356"/>
    </row>
    <row r="27" spans="1:8" ht="24.95" customHeight="1" x14ac:dyDescent="0.15">
      <c r="A27" s="293"/>
      <c r="B27" s="309" t="s">
        <v>196</v>
      </c>
      <c r="C27" s="294"/>
      <c r="D27" s="295"/>
      <c r="E27" s="387"/>
      <c r="F27" s="296"/>
      <c r="G27" s="297"/>
      <c r="H27" s="298"/>
    </row>
    <row r="28" spans="1:8" ht="24.95" customHeight="1" x14ac:dyDescent="0.15">
      <c r="A28" s="335"/>
      <c r="B28" s="357" t="s">
        <v>145</v>
      </c>
      <c r="C28" s="357"/>
      <c r="D28" s="310" t="s">
        <v>59</v>
      </c>
      <c r="E28" s="399">
        <v>20.75</v>
      </c>
      <c r="F28" s="339"/>
      <c r="G28" s="297">
        <f>E28*F28</f>
        <v>0</v>
      </c>
      <c r="H28" s="358"/>
    </row>
    <row r="29" spans="1:8" ht="24.95" customHeight="1" x14ac:dyDescent="0.15">
      <c r="A29" s="293"/>
      <c r="B29" s="294" t="s">
        <v>186</v>
      </c>
      <c r="C29" s="294" t="s">
        <v>187</v>
      </c>
      <c r="D29" s="295" t="s">
        <v>57</v>
      </c>
      <c r="E29" s="387">
        <v>12.5</v>
      </c>
      <c r="F29" s="296"/>
      <c r="G29" s="297">
        <f>E29*F29</f>
        <v>0</v>
      </c>
      <c r="H29" s="298"/>
    </row>
    <row r="30" spans="1:8" ht="24.95" customHeight="1" x14ac:dyDescent="0.15">
      <c r="A30" s="111"/>
      <c r="B30" s="105" t="s">
        <v>156</v>
      </c>
      <c r="C30" s="104"/>
      <c r="D30" s="105"/>
      <c r="E30" s="381"/>
      <c r="F30" s="130"/>
      <c r="G30" s="107">
        <f>SUM(G28:G29)</f>
        <v>0</v>
      </c>
      <c r="H30" s="112"/>
    </row>
    <row r="31" spans="1:8" ht="24.95" customHeight="1" x14ac:dyDescent="0.15">
      <c r="A31" s="111"/>
      <c r="B31" s="319" t="s">
        <v>157</v>
      </c>
      <c r="C31" s="104"/>
      <c r="D31" s="105"/>
      <c r="E31" s="381"/>
      <c r="F31" s="130"/>
      <c r="G31" s="107"/>
      <c r="H31" s="112"/>
    </row>
    <row r="32" spans="1:8" ht="24.95" customHeight="1" x14ac:dyDescent="0.15">
      <c r="A32" s="111"/>
      <c r="B32" s="104" t="s">
        <v>158</v>
      </c>
      <c r="C32" s="104"/>
      <c r="D32" s="105" t="s">
        <v>58</v>
      </c>
      <c r="E32" s="381">
        <v>1</v>
      </c>
      <c r="F32" s="130"/>
      <c r="G32" s="107">
        <f>E32*F32</f>
        <v>0</v>
      </c>
      <c r="H32" s="112"/>
    </row>
    <row r="33" spans="1:8" ht="24.95" customHeight="1" x14ac:dyDescent="0.15">
      <c r="A33" s="111"/>
      <c r="B33" s="105" t="s">
        <v>156</v>
      </c>
      <c r="C33" s="104"/>
      <c r="D33" s="105"/>
      <c r="E33" s="381"/>
      <c r="F33" s="106"/>
      <c r="G33" s="107">
        <f>SUM(G32)</f>
        <v>0</v>
      </c>
      <c r="H33" s="112"/>
    </row>
    <row r="34" spans="1:8" ht="24.95" customHeight="1" x14ac:dyDescent="0.15">
      <c r="A34" s="111"/>
      <c r="B34" s="104"/>
      <c r="C34" s="104"/>
      <c r="D34" s="105"/>
      <c r="E34" s="381"/>
      <c r="F34" s="106"/>
      <c r="G34" s="107"/>
      <c r="H34" s="112"/>
    </row>
    <row r="35" spans="1:8" ht="24.95" customHeight="1" thickBot="1" x14ac:dyDescent="0.2">
      <c r="A35" s="113"/>
      <c r="B35" s="343" t="s">
        <v>165</v>
      </c>
      <c r="C35" s="115"/>
      <c r="D35" s="311"/>
      <c r="E35" s="388"/>
      <c r="F35" s="116"/>
      <c r="G35" s="312">
        <f>G10+G26+G30+G33</f>
        <v>0</v>
      </c>
      <c r="H35" s="359"/>
    </row>
  </sheetData>
  <mergeCells count="1">
    <mergeCell ref="A1:H1"/>
  </mergeCells>
  <phoneticPr fontId="2"/>
  <printOptions horizontalCentered="1"/>
  <pageMargins left="0.11811023622047245" right="0.11811023622047245" top="7.874015748031496E-2" bottom="3.937007874015748E-2" header="0" footer="0"/>
  <pageSetup paperSize="9" scale="7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83486-6552-44B1-9C36-AE1F210A6CCC}">
  <sheetPr>
    <pageSetUpPr fitToPage="1"/>
  </sheetPr>
  <dimension ref="A1:H20"/>
  <sheetViews>
    <sheetView view="pageBreakPreview" zoomScale="70" zoomScaleNormal="100" zoomScaleSheetLayoutView="70" workbookViewId="0">
      <selection sqref="A1:H1"/>
    </sheetView>
  </sheetViews>
  <sheetFormatPr defaultRowHeight="13.5" x14ac:dyDescent="0.15"/>
  <cols>
    <col min="1" max="1" width="7" customWidth="1"/>
    <col min="2" max="2" width="42.125" customWidth="1"/>
    <col min="3" max="3" width="37.625" customWidth="1"/>
    <col min="5" max="5" width="11.625" style="401" customWidth="1"/>
    <col min="6" max="8" width="20.625" customWidth="1"/>
  </cols>
  <sheetData>
    <row r="1" spans="1:8" ht="24.95" customHeight="1" x14ac:dyDescent="0.15">
      <c r="A1" s="746" t="s">
        <v>209</v>
      </c>
      <c r="B1" s="747"/>
      <c r="C1" s="747"/>
      <c r="D1" s="747"/>
      <c r="E1" s="747"/>
      <c r="F1" s="747"/>
      <c r="G1" s="747"/>
      <c r="H1" s="747"/>
    </row>
    <row r="2" spans="1:8" ht="15" customHeight="1" thickBot="1" x14ac:dyDescent="0.2">
      <c r="A2" s="446">
        <v>12</v>
      </c>
      <c r="B2" s="447" t="s">
        <v>259</v>
      </c>
      <c r="C2" s="448"/>
      <c r="D2" s="449"/>
      <c r="E2" s="450"/>
      <c r="F2" s="451"/>
      <c r="G2" s="452"/>
      <c r="H2" s="453"/>
    </row>
    <row r="3" spans="1:8" ht="24.95" customHeight="1" thickBot="1" x14ac:dyDescent="0.2">
      <c r="A3" s="95" t="s">
        <v>44</v>
      </c>
      <c r="B3" s="96" t="s">
        <v>45</v>
      </c>
      <c r="C3" s="96" t="s">
        <v>46</v>
      </c>
      <c r="D3" s="96" t="s">
        <v>47</v>
      </c>
      <c r="E3" s="379" t="s">
        <v>40</v>
      </c>
      <c r="F3" s="97" t="s">
        <v>48</v>
      </c>
      <c r="G3" s="96" t="s">
        <v>49</v>
      </c>
      <c r="H3" s="98" t="s">
        <v>50</v>
      </c>
    </row>
    <row r="4" spans="1:8" ht="24.95" customHeight="1" x14ac:dyDescent="0.15">
      <c r="A4" s="277">
        <v>12</v>
      </c>
      <c r="B4" s="278" t="s">
        <v>210</v>
      </c>
      <c r="C4" s="99"/>
      <c r="D4" s="100"/>
      <c r="E4" s="380"/>
      <c r="F4" s="101"/>
      <c r="G4" s="102"/>
      <c r="H4" s="292"/>
    </row>
    <row r="5" spans="1:8" ht="24.95" customHeight="1" x14ac:dyDescent="0.15">
      <c r="A5" s="111"/>
      <c r="B5" s="104" t="s">
        <v>211</v>
      </c>
      <c r="C5" s="104"/>
      <c r="D5" s="105"/>
      <c r="E5" s="381"/>
      <c r="F5" s="106"/>
      <c r="G5" s="107"/>
      <c r="H5" s="112"/>
    </row>
    <row r="6" spans="1:8" ht="24.95" customHeight="1" x14ac:dyDescent="0.15">
      <c r="A6" s="111"/>
      <c r="B6" s="104" t="s">
        <v>183</v>
      </c>
      <c r="C6" s="104"/>
      <c r="D6" s="295" t="s">
        <v>59</v>
      </c>
      <c r="E6" s="381">
        <v>7.6</v>
      </c>
      <c r="F6" s="130"/>
      <c r="G6" s="107">
        <f>E6*F6</f>
        <v>0</v>
      </c>
      <c r="H6" s="112"/>
    </row>
    <row r="7" spans="1:8" ht="24.95" customHeight="1" x14ac:dyDescent="0.15">
      <c r="A7" s="111"/>
      <c r="B7" s="104" t="s">
        <v>184</v>
      </c>
      <c r="C7" s="104"/>
      <c r="D7" s="105" t="s">
        <v>57</v>
      </c>
      <c r="E7" s="381">
        <v>6.7</v>
      </c>
      <c r="F7" s="130"/>
      <c r="G7" s="107">
        <f t="shared" ref="G7:G17" si="0">E7*F7</f>
        <v>0</v>
      </c>
      <c r="H7" s="112"/>
    </row>
    <row r="8" spans="1:8" ht="24.95" customHeight="1" x14ac:dyDescent="0.15">
      <c r="A8" s="111"/>
      <c r="B8" s="105" t="s">
        <v>156</v>
      </c>
      <c r="C8" s="104"/>
      <c r="D8" s="105"/>
      <c r="E8" s="381"/>
      <c r="F8" s="130"/>
      <c r="G8" s="107">
        <f>SUM(G6:G7)</f>
        <v>0</v>
      </c>
      <c r="H8" s="112"/>
    </row>
    <row r="9" spans="1:8" ht="24.95" customHeight="1" x14ac:dyDescent="0.15">
      <c r="A9" s="111"/>
      <c r="B9" s="104" t="s">
        <v>201</v>
      </c>
      <c r="C9" s="104"/>
      <c r="D9" s="105"/>
      <c r="E9" s="381"/>
      <c r="F9" s="130"/>
      <c r="G9" s="107"/>
      <c r="H9" s="112"/>
    </row>
    <row r="10" spans="1:8" ht="24.95" customHeight="1" x14ac:dyDescent="0.15">
      <c r="A10" s="111"/>
      <c r="B10" s="319" t="s">
        <v>191</v>
      </c>
      <c r="C10" s="104" t="s">
        <v>204</v>
      </c>
      <c r="D10" s="105" t="s">
        <v>57</v>
      </c>
      <c r="E10" s="381">
        <v>2</v>
      </c>
      <c r="F10" s="130"/>
      <c r="G10" s="107">
        <f t="shared" si="0"/>
        <v>0</v>
      </c>
      <c r="H10" s="112"/>
    </row>
    <row r="11" spans="1:8" ht="24.95" customHeight="1" x14ac:dyDescent="0.15">
      <c r="A11" s="111"/>
      <c r="B11" s="319" t="s">
        <v>191</v>
      </c>
      <c r="C11" s="104" t="s">
        <v>173</v>
      </c>
      <c r="D11" s="105" t="s">
        <v>57</v>
      </c>
      <c r="E11" s="381">
        <v>14.3</v>
      </c>
      <c r="F11" s="130"/>
      <c r="G11" s="107">
        <f t="shared" si="0"/>
        <v>0</v>
      </c>
      <c r="H11" s="112"/>
    </row>
    <row r="12" spans="1:8" ht="24.95" customHeight="1" x14ac:dyDescent="0.15">
      <c r="A12" s="111"/>
      <c r="B12" s="354" t="s">
        <v>193</v>
      </c>
      <c r="C12" s="308" t="s">
        <v>204</v>
      </c>
      <c r="D12" s="305" t="s">
        <v>57</v>
      </c>
      <c r="E12" s="386">
        <v>2</v>
      </c>
      <c r="F12" s="133"/>
      <c r="G12" s="107">
        <f t="shared" si="0"/>
        <v>0</v>
      </c>
      <c r="H12" s="302"/>
    </row>
    <row r="13" spans="1:8" ht="24.95" customHeight="1" x14ac:dyDescent="0.15">
      <c r="A13" s="111"/>
      <c r="B13" s="104" t="s">
        <v>193</v>
      </c>
      <c r="C13" s="104" t="s">
        <v>173</v>
      </c>
      <c r="D13" s="92" t="s">
        <v>58</v>
      </c>
      <c r="E13" s="381">
        <v>34.299999999999997</v>
      </c>
      <c r="F13" s="130"/>
      <c r="G13" s="107">
        <f t="shared" si="0"/>
        <v>0</v>
      </c>
      <c r="H13" s="302"/>
    </row>
    <row r="14" spans="1:8" ht="24.95" customHeight="1" x14ac:dyDescent="0.15">
      <c r="A14" s="111"/>
      <c r="B14" s="105" t="s">
        <v>156</v>
      </c>
      <c r="C14" s="104"/>
      <c r="D14" s="105"/>
      <c r="E14" s="381"/>
      <c r="F14" s="130"/>
      <c r="G14" s="107">
        <f>SUM(G10:G13)</f>
        <v>0</v>
      </c>
      <c r="H14" s="302"/>
    </row>
    <row r="15" spans="1:8" ht="24.95" customHeight="1" x14ac:dyDescent="0.15">
      <c r="A15" s="293"/>
      <c r="B15" s="309" t="s">
        <v>196</v>
      </c>
      <c r="C15" s="294"/>
      <c r="D15" s="295"/>
      <c r="E15" s="387"/>
      <c r="F15" s="296"/>
      <c r="G15" s="107"/>
      <c r="H15" s="298"/>
    </row>
    <row r="16" spans="1:8" ht="24.95" customHeight="1" x14ac:dyDescent="0.15">
      <c r="A16" s="293"/>
      <c r="B16" s="309" t="s">
        <v>145</v>
      </c>
      <c r="C16" s="294"/>
      <c r="D16" s="295" t="s">
        <v>59</v>
      </c>
      <c r="E16" s="387">
        <v>19</v>
      </c>
      <c r="F16" s="296"/>
      <c r="G16" s="107">
        <f t="shared" si="0"/>
        <v>0</v>
      </c>
      <c r="H16" s="298"/>
    </row>
    <row r="17" spans="1:8" ht="24.95" customHeight="1" x14ac:dyDescent="0.15">
      <c r="A17" s="293"/>
      <c r="B17" s="294" t="s">
        <v>186</v>
      </c>
      <c r="C17" s="294" t="s">
        <v>187</v>
      </c>
      <c r="D17" s="295" t="s">
        <v>57</v>
      </c>
      <c r="E17" s="387">
        <v>6.7</v>
      </c>
      <c r="F17" s="296"/>
      <c r="G17" s="107">
        <f t="shared" si="0"/>
        <v>0</v>
      </c>
      <c r="H17" s="298"/>
    </row>
    <row r="18" spans="1:8" ht="24.95" customHeight="1" x14ac:dyDescent="0.15">
      <c r="A18" s="111"/>
      <c r="B18" s="105" t="s">
        <v>156</v>
      </c>
      <c r="C18" s="104"/>
      <c r="D18" s="105"/>
      <c r="E18" s="381"/>
      <c r="F18" s="106"/>
      <c r="G18" s="107">
        <f>SUM(G16:G17)</f>
        <v>0</v>
      </c>
      <c r="H18" s="112"/>
    </row>
    <row r="19" spans="1:8" ht="24.95" customHeight="1" x14ac:dyDescent="0.15">
      <c r="A19" s="111"/>
      <c r="B19" s="104"/>
      <c r="C19" s="104"/>
      <c r="D19" s="105"/>
      <c r="E19" s="381"/>
      <c r="F19" s="106"/>
      <c r="G19" s="107"/>
      <c r="H19" s="112"/>
    </row>
    <row r="20" spans="1:8" ht="24.95" customHeight="1" thickBot="1" x14ac:dyDescent="0.2">
      <c r="A20" s="113"/>
      <c r="B20" s="343" t="s">
        <v>165</v>
      </c>
      <c r="C20" s="114"/>
      <c r="D20" s="115"/>
      <c r="E20" s="382"/>
      <c r="F20" s="116"/>
      <c r="G20" s="117">
        <f>G8+G14+G18</f>
        <v>0</v>
      </c>
      <c r="H20" s="313"/>
    </row>
  </sheetData>
  <mergeCells count="1">
    <mergeCell ref="A1:H1"/>
  </mergeCells>
  <phoneticPr fontId="2"/>
  <printOptions horizontalCentered="1"/>
  <pageMargins left="0.11811023622047245" right="0.11811023622047245" top="0.78740157480314965" bottom="3.937007874015748E-2" header="0" footer="0"/>
  <pageSetup paperSize="9" scale="8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19"/>
  <sheetViews>
    <sheetView view="pageBreakPreview" zoomScale="85" zoomScaleNormal="100" zoomScaleSheetLayoutView="85" workbookViewId="0">
      <selection activeCell="B16" sqref="B16"/>
    </sheetView>
  </sheetViews>
  <sheetFormatPr defaultRowHeight="13.5" x14ac:dyDescent="0.15"/>
  <cols>
    <col min="1" max="1" width="7" customWidth="1"/>
    <col min="2" max="2" width="42.125" customWidth="1"/>
    <col min="3" max="3" width="37.625" customWidth="1"/>
    <col min="5" max="5" width="11.625" style="401" customWidth="1"/>
    <col min="6" max="8" width="20.625" customWidth="1"/>
  </cols>
  <sheetData>
    <row r="1" spans="1:8" ht="24.95" customHeight="1" x14ac:dyDescent="0.15">
      <c r="A1" s="746" t="s">
        <v>212</v>
      </c>
      <c r="B1" s="747"/>
      <c r="C1" s="747"/>
      <c r="D1" s="747"/>
      <c r="E1" s="747"/>
      <c r="F1" s="747"/>
      <c r="G1" s="747"/>
      <c r="H1" s="747"/>
    </row>
    <row r="2" spans="1:8" ht="18" customHeight="1" thickBot="1" x14ac:dyDescent="0.2">
      <c r="A2" s="446">
        <v>13</v>
      </c>
      <c r="B2" s="456" t="s">
        <v>260</v>
      </c>
      <c r="C2" s="457"/>
      <c r="D2" s="449"/>
      <c r="E2" s="458"/>
      <c r="F2" s="459"/>
      <c r="G2" s="452"/>
      <c r="H2" s="460"/>
    </row>
    <row r="3" spans="1:8" ht="24.95" customHeight="1" thickBot="1" x14ac:dyDescent="0.2">
      <c r="A3" s="272" t="s">
        <v>81</v>
      </c>
      <c r="B3" s="273" t="s">
        <v>82</v>
      </c>
      <c r="C3" s="96" t="s">
        <v>83</v>
      </c>
      <c r="D3" s="96" t="s">
        <v>84</v>
      </c>
      <c r="E3" s="397" t="s">
        <v>85</v>
      </c>
      <c r="F3" s="274" t="s">
        <v>86</v>
      </c>
      <c r="G3" s="275" t="s">
        <v>87</v>
      </c>
      <c r="H3" s="276" t="s">
        <v>88</v>
      </c>
    </row>
    <row r="4" spans="1:8" ht="24.95" customHeight="1" x14ac:dyDescent="0.15">
      <c r="A4" s="277">
        <v>13</v>
      </c>
      <c r="B4" s="278" t="s">
        <v>80</v>
      </c>
      <c r="C4" s="279"/>
      <c r="D4" s="280"/>
      <c r="E4" s="384"/>
      <c r="F4" s="101"/>
      <c r="G4" s="281"/>
      <c r="H4" s="282"/>
    </row>
    <row r="5" spans="1:8" ht="24.95" customHeight="1" x14ac:dyDescent="0.15">
      <c r="A5" s="283"/>
      <c r="B5" s="354" t="s">
        <v>213</v>
      </c>
      <c r="C5" s="308"/>
      <c r="D5" s="305"/>
      <c r="E5" s="386"/>
      <c r="F5" s="306"/>
      <c r="G5" s="355"/>
      <c r="H5" s="284"/>
    </row>
    <row r="6" spans="1:8" ht="24.95" customHeight="1" x14ac:dyDescent="0.15">
      <c r="A6" s="111"/>
      <c r="B6" s="104" t="s">
        <v>214</v>
      </c>
      <c r="C6" s="104"/>
      <c r="D6" s="105" t="s">
        <v>123</v>
      </c>
      <c r="E6" s="381">
        <v>2390</v>
      </c>
      <c r="F6" s="130"/>
      <c r="G6" s="107">
        <f>E6*F6</f>
        <v>0</v>
      </c>
      <c r="H6" s="112"/>
    </row>
    <row r="7" spans="1:8" ht="24.95" customHeight="1" x14ac:dyDescent="0.15">
      <c r="A7" s="111"/>
      <c r="B7" s="104" t="s">
        <v>215</v>
      </c>
      <c r="C7" s="131" t="s">
        <v>216</v>
      </c>
      <c r="D7" s="92" t="s">
        <v>217</v>
      </c>
      <c r="E7" s="381">
        <v>1</v>
      </c>
      <c r="F7" s="130"/>
      <c r="G7" s="107">
        <f t="shared" ref="G7:G16" si="0">E7*F7</f>
        <v>0</v>
      </c>
      <c r="H7" s="322"/>
    </row>
    <row r="8" spans="1:8" ht="24.95" customHeight="1" x14ac:dyDescent="0.15">
      <c r="A8" s="111"/>
      <c r="B8" s="104" t="s">
        <v>215</v>
      </c>
      <c r="C8" s="131" t="s">
        <v>218</v>
      </c>
      <c r="D8" s="105" t="s">
        <v>217</v>
      </c>
      <c r="E8" s="381">
        <v>1</v>
      </c>
      <c r="F8" s="130"/>
      <c r="G8" s="107">
        <f t="shared" si="0"/>
        <v>0</v>
      </c>
      <c r="H8" s="325"/>
    </row>
    <row r="9" spans="1:8" ht="24.95" customHeight="1" x14ac:dyDescent="0.15">
      <c r="A9" s="111"/>
      <c r="B9" s="104" t="s">
        <v>219</v>
      </c>
      <c r="C9" s="131"/>
      <c r="D9" s="105" t="s">
        <v>217</v>
      </c>
      <c r="E9" s="381">
        <v>1</v>
      </c>
      <c r="F9" s="130"/>
      <c r="G9" s="107">
        <f t="shared" si="0"/>
        <v>0</v>
      </c>
      <c r="H9" s="112"/>
    </row>
    <row r="10" spans="1:8" ht="24.95" customHeight="1" x14ac:dyDescent="0.15">
      <c r="A10" s="111"/>
      <c r="B10" s="104" t="s">
        <v>220</v>
      </c>
      <c r="C10" s="131"/>
      <c r="D10" s="105" t="s">
        <v>217</v>
      </c>
      <c r="E10" s="381">
        <v>1</v>
      </c>
      <c r="F10" s="130"/>
      <c r="G10" s="107">
        <f t="shared" si="0"/>
        <v>0</v>
      </c>
      <c r="H10" s="112"/>
    </row>
    <row r="11" spans="1:8" ht="24.95" customHeight="1" x14ac:dyDescent="0.15">
      <c r="A11" s="111"/>
      <c r="B11" s="104" t="s">
        <v>221</v>
      </c>
      <c r="C11" s="131" t="s">
        <v>222</v>
      </c>
      <c r="D11" s="105" t="s">
        <v>217</v>
      </c>
      <c r="E11" s="381">
        <v>1</v>
      </c>
      <c r="F11" s="130"/>
      <c r="G11" s="107">
        <f t="shared" si="0"/>
        <v>0</v>
      </c>
      <c r="H11" s="112"/>
    </row>
    <row r="12" spans="1:8" ht="24.95" customHeight="1" x14ac:dyDescent="0.15">
      <c r="A12" s="111"/>
      <c r="B12" s="104" t="s">
        <v>223</v>
      </c>
      <c r="C12" s="104"/>
      <c r="D12" s="412" t="s">
        <v>41</v>
      </c>
      <c r="E12" s="381">
        <v>1</v>
      </c>
      <c r="F12" s="130"/>
      <c r="G12" s="107">
        <f t="shared" si="0"/>
        <v>0</v>
      </c>
      <c r="H12" s="112"/>
    </row>
    <row r="13" spans="1:8" ht="24.95" customHeight="1" x14ac:dyDescent="0.15">
      <c r="A13" s="111"/>
      <c r="B13" s="131" t="s">
        <v>224</v>
      </c>
      <c r="C13" s="131"/>
      <c r="D13" s="132" t="s">
        <v>41</v>
      </c>
      <c r="E13" s="400">
        <v>1</v>
      </c>
      <c r="F13" s="130"/>
      <c r="G13" s="107">
        <f t="shared" si="0"/>
        <v>0</v>
      </c>
      <c r="H13" s="112"/>
    </row>
    <row r="14" spans="1:8" ht="24.95" customHeight="1" x14ac:dyDescent="0.15">
      <c r="A14" s="111"/>
      <c r="B14" s="131" t="s">
        <v>274</v>
      </c>
      <c r="C14" s="131"/>
      <c r="D14" s="132" t="s">
        <v>89</v>
      </c>
      <c r="E14" s="400">
        <v>20</v>
      </c>
      <c r="F14" s="130"/>
      <c r="G14" s="107">
        <f t="shared" si="0"/>
        <v>0</v>
      </c>
      <c r="H14" s="112"/>
    </row>
    <row r="15" spans="1:8" ht="24.95" customHeight="1" x14ac:dyDescent="0.15">
      <c r="A15" s="111"/>
      <c r="B15" s="131" t="s">
        <v>275</v>
      </c>
      <c r="C15" s="131"/>
      <c r="D15" s="132" t="s">
        <v>41</v>
      </c>
      <c r="E15" s="400">
        <v>1</v>
      </c>
      <c r="F15" s="130"/>
      <c r="G15" s="107">
        <f t="shared" si="0"/>
        <v>0</v>
      </c>
      <c r="H15" s="112"/>
    </row>
    <row r="16" spans="1:8" ht="24.95" customHeight="1" x14ac:dyDescent="0.15">
      <c r="A16" s="111"/>
      <c r="B16" s="462" t="s">
        <v>276</v>
      </c>
      <c r="C16" s="131" t="s">
        <v>225</v>
      </c>
      <c r="D16" s="132" t="s">
        <v>123</v>
      </c>
      <c r="E16" s="400">
        <v>23.36</v>
      </c>
      <c r="F16" s="130"/>
      <c r="G16" s="107">
        <f t="shared" si="0"/>
        <v>0</v>
      </c>
      <c r="H16" s="112"/>
    </row>
    <row r="17" spans="1:8" ht="24.95" customHeight="1" x14ac:dyDescent="0.15">
      <c r="A17" s="111"/>
      <c r="B17" s="104"/>
      <c r="C17" s="104"/>
      <c r="D17" s="105"/>
      <c r="E17" s="381"/>
      <c r="F17" s="106"/>
      <c r="G17" s="107"/>
      <c r="H17" s="112"/>
    </row>
    <row r="18" spans="1:8" ht="24.95" customHeight="1" thickBot="1" x14ac:dyDescent="0.2">
      <c r="A18" s="113"/>
      <c r="B18" s="343" t="s">
        <v>165</v>
      </c>
      <c r="C18" s="114"/>
      <c r="D18" s="115"/>
      <c r="E18" s="382"/>
      <c r="F18" s="116"/>
      <c r="G18" s="117">
        <f>SUM(G6:G17)</f>
        <v>0</v>
      </c>
      <c r="H18" s="313"/>
    </row>
    <row r="19" spans="1:8" ht="24.95" customHeight="1" x14ac:dyDescent="0.15">
      <c r="A19" s="92"/>
      <c r="B19" s="85"/>
      <c r="C19" s="85"/>
      <c r="D19" s="92"/>
      <c r="E19" s="383"/>
      <c r="F19" s="119"/>
      <c r="G19" s="749"/>
      <c r="H19" s="750"/>
    </row>
  </sheetData>
  <mergeCells count="2">
    <mergeCell ref="G19:H19"/>
    <mergeCell ref="A1:H1"/>
  </mergeCells>
  <phoneticPr fontId="2"/>
  <printOptions horizontalCentered="1"/>
  <pageMargins left="0.11811023622047245" right="0.11811023622047245" top="0.78740157480314965" bottom="3.937007874015748E-2" header="0" footer="0"/>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S41"/>
  <sheetViews>
    <sheetView view="pageBreakPreview" topLeftCell="A22" zoomScale="85" zoomScaleNormal="75" zoomScaleSheetLayoutView="85" workbookViewId="0">
      <selection activeCell="B1" sqref="B1:J1"/>
    </sheetView>
  </sheetViews>
  <sheetFormatPr defaultColWidth="9" defaultRowHeight="13.5" x14ac:dyDescent="0.15"/>
  <cols>
    <col min="1" max="1" width="1.625" customWidth="1"/>
    <col min="2" max="2" width="4.25" customWidth="1"/>
    <col min="3" max="3" width="17.125" customWidth="1"/>
    <col min="4" max="4" width="60.125" customWidth="1"/>
    <col min="5" max="6" width="7.625" customWidth="1"/>
    <col min="7" max="10" width="13.625" customWidth="1"/>
    <col min="11" max="11" width="1.625" customWidth="1"/>
    <col min="12" max="12" width="2.5" customWidth="1"/>
    <col min="13" max="13" width="3.875" customWidth="1"/>
    <col min="14" max="14" width="1.625" customWidth="1"/>
    <col min="15" max="15" width="4" customWidth="1"/>
    <col min="16" max="16" width="23.875" customWidth="1"/>
    <col min="17" max="17" width="5.625" customWidth="1"/>
    <col min="18" max="18" width="15" customWidth="1"/>
  </cols>
  <sheetData>
    <row r="1" spans="2:19" ht="18.75" x14ac:dyDescent="0.2">
      <c r="B1" s="511" t="s">
        <v>280</v>
      </c>
      <c r="C1" s="512"/>
      <c r="D1" s="512"/>
      <c r="E1" s="512"/>
      <c r="F1" s="512"/>
      <c r="G1" s="512"/>
      <c r="H1" s="512"/>
      <c r="I1" s="512"/>
      <c r="J1" s="512"/>
    </row>
    <row r="2" spans="2:19" ht="15.6" customHeight="1" thickBot="1" x14ac:dyDescent="0.2"/>
    <row r="3" spans="2:19" ht="15.6" customHeight="1" x14ac:dyDescent="0.15">
      <c r="B3" s="6"/>
      <c r="C3" s="7"/>
      <c r="D3" s="38"/>
      <c r="E3" s="513"/>
      <c r="F3" s="514"/>
      <c r="G3" s="74"/>
      <c r="H3" s="8"/>
      <c r="I3" s="8"/>
      <c r="J3" s="9"/>
      <c r="M3" t="s">
        <v>7</v>
      </c>
    </row>
    <row r="4" spans="2:19" ht="15.6" customHeight="1" x14ac:dyDescent="0.15">
      <c r="B4" s="10"/>
      <c r="C4" s="11"/>
      <c r="D4" s="120"/>
      <c r="E4" s="520"/>
      <c r="F4" s="521"/>
      <c r="G4" s="517"/>
      <c r="H4" s="12"/>
      <c r="I4" s="12"/>
      <c r="J4" s="14"/>
      <c r="M4">
        <v>1</v>
      </c>
      <c r="N4" t="s">
        <v>8</v>
      </c>
    </row>
    <row r="5" spans="2:19" ht="15.6" customHeight="1" x14ac:dyDescent="0.15">
      <c r="B5" s="10"/>
      <c r="C5" s="11" t="s">
        <v>9</v>
      </c>
      <c r="D5" s="84" t="s">
        <v>283</v>
      </c>
      <c r="E5" s="522"/>
      <c r="F5" s="523"/>
      <c r="G5" s="518"/>
      <c r="H5" s="12"/>
      <c r="I5" s="12"/>
      <c r="J5" s="14"/>
      <c r="M5">
        <v>1</v>
      </c>
      <c r="N5" t="s">
        <v>10</v>
      </c>
    </row>
    <row r="6" spans="2:19" ht="15.6" customHeight="1" x14ac:dyDescent="0.15">
      <c r="B6" s="10"/>
      <c r="C6" s="11"/>
      <c r="D6" s="120"/>
      <c r="E6" s="522"/>
      <c r="F6" s="523"/>
      <c r="G6" s="518"/>
      <c r="H6" s="12"/>
      <c r="I6" s="12"/>
      <c r="J6" s="14"/>
      <c r="M6">
        <v>1</v>
      </c>
      <c r="N6" t="s">
        <v>11</v>
      </c>
    </row>
    <row r="7" spans="2:19" ht="15.6" customHeight="1" x14ac:dyDescent="0.15">
      <c r="B7" s="15"/>
      <c r="C7" s="16"/>
      <c r="D7" s="17"/>
      <c r="E7" s="524"/>
      <c r="F7" s="525"/>
      <c r="G7" s="519"/>
      <c r="H7" s="17"/>
      <c r="I7" s="17"/>
      <c r="J7" s="19"/>
    </row>
    <row r="8" spans="2:19" ht="15.6" customHeight="1" x14ac:dyDescent="0.15">
      <c r="B8" s="20"/>
      <c r="C8" s="21" t="s">
        <v>12</v>
      </c>
      <c r="D8" s="39" t="s">
        <v>281</v>
      </c>
      <c r="E8" s="21" t="s">
        <v>13</v>
      </c>
      <c r="F8" s="21"/>
      <c r="G8" s="21"/>
      <c r="H8" s="21"/>
      <c r="I8" s="22"/>
      <c r="J8" s="23"/>
    </row>
    <row r="9" spans="2:19" ht="15.6" customHeight="1" x14ac:dyDescent="0.15">
      <c r="B9" s="20"/>
      <c r="C9" s="21" t="s">
        <v>14</v>
      </c>
      <c r="D9" s="40"/>
      <c r="E9" s="515" t="s">
        <v>15</v>
      </c>
      <c r="F9" s="21" t="s">
        <v>16</v>
      </c>
      <c r="G9" s="21" t="s">
        <v>285</v>
      </c>
      <c r="H9" s="21"/>
      <c r="I9" s="21"/>
      <c r="J9" s="77"/>
    </row>
    <row r="10" spans="2:19" ht="15.6" customHeight="1" x14ac:dyDescent="0.15">
      <c r="B10" s="20"/>
      <c r="C10" s="363" t="s">
        <v>17</v>
      </c>
      <c r="D10" s="41"/>
      <c r="E10" s="516"/>
      <c r="F10" s="21" t="s">
        <v>18</v>
      </c>
      <c r="G10" s="21" t="s">
        <v>286</v>
      </c>
      <c r="H10" s="21"/>
      <c r="I10" s="21"/>
      <c r="J10" s="77"/>
    </row>
    <row r="11" spans="2:19" ht="15.6" customHeight="1" x14ac:dyDescent="0.15">
      <c r="B11" s="10"/>
      <c r="C11" s="71"/>
      <c r="E11" s="364"/>
      <c r="J11" s="365"/>
    </row>
    <row r="12" spans="2:19" ht="15.6" customHeight="1" x14ac:dyDescent="0.15">
      <c r="B12" s="10"/>
      <c r="C12" s="44"/>
      <c r="D12" s="42"/>
      <c r="E12" s="42"/>
      <c r="F12" s="42"/>
      <c r="G12" s="42"/>
      <c r="H12" s="42"/>
      <c r="I12" s="42"/>
      <c r="J12" s="43"/>
      <c r="M12" s="24" t="s">
        <v>19</v>
      </c>
      <c r="N12" s="24"/>
      <c r="O12" s="24"/>
      <c r="P12" s="24"/>
      <c r="Q12" s="24"/>
      <c r="R12" s="24"/>
      <c r="S12" s="24"/>
    </row>
    <row r="13" spans="2:19" ht="15.6" customHeight="1" x14ac:dyDescent="0.15">
      <c r="B13" s="10"/>
      <c r="C13" s="44"/>
      <c r="D13" s="75" t="s">
        <v>284</v>
      </c>
      <c r="E13" t="s">
        <v>284</v>
      </c>
      <c r="H13" s="42"/>
      <c r="I13" s="42"/>
      <c r="J13" s="43"/>
      <c r="M13" s="24"/>
      <c r="N13" s="24"/>
      <c r="O13" s="24"/>
      <c r="P13" s="24"/>
      <c r="Q13" s="24"/>
      <c r="R13" s="24"/>
      <c r="S13" s="24"/>
    </row>
    <row r="14" spans="2:19" ht="15.6" customHeight="1" x14ac:dyDescent="0.15">
      <c r="B14" s="10"/>
      <c r="C14" s="44"/>
      <c r="D14" s="362" t="s">
        <v>231</v>
      </c>
      <c r="E14" t="s">
        <v>230</v>
      </c>
      <c r="G14" s="42"/>
      <c r="H14" s="42"/>
      <c r="I14" s="42"/>
      <c r="J14" s="43"/>
      <c r="M14" s="24">
        <v>1</v>
      </c>
      <c r="N14" s="24" t="s">
        <v>20</v>
      </c>
      <c r="O14" s="24"/>
      <c r="P14" s="24"/>
      <c r="Q14" s="24"/>
      <c r="R14" s="24"/>
      <c r="S14" s="24"/>
    </row>
    <row r="15" spans="2:19" ht="15.6" customHeight="1" x14ac:dyDescent="0.15">
      <c r="B15" s="10"/>
      <c r="C15" s="44"/>
      <c r="D15" s="362" t="s">
        <v>232</v>
      </c>
      <c r="E15" t="s">
        <v>226</v>
      </c>
      <c r="G15" s="42"/>
      <c r="H15" s="42"/>
      <c r="I15" s="42"/>
      <c r="J15" s="43"/>
      <c r="M15" s="24"/>
      <c r="N15" s="24"/>
      <c r="O15" s="24" t="s">
        <v>21</v>
      </c>
      <c r="P15" s="24"/>
      <c r="Q15" s="24"/>
      <c r="R15" s="24"/>
      <c r="S15" s="24"/>
    </row>
    <row r="16" spans="2:19" ht="15.6" customHeight="1" x14ac:dyDescent="0.15">
      <c r="B16" s="10"/>
      <c r="C16" s="45"/>
      <c r="D16" s="362" t="s">
        <v>233</v>
      </c>
      <c r="E16" t="s">
        <v>227</v>
      </c>
      <c r="G16" s="42"/>
      <c r="H16" s="42"/>
      <c r="I16" s="42"/>
      <c r="J16" s="43"/>
      <c r="M16" s="24"/>
      <c r="N16" s="24"/>
      <c r="O16" s="24" t="s">
        <v>22</v>
      </c>
      <c r="P16" s="24"/>
      <c r="Q16" s="24"/>
      <c r="R16" s="24"/>
      <c r="S16" s="24"/>
    </row>
    <row r="17" spans="2:19" ht="15.6" customHeight="1" x14ac:dyDescent="0.15">
      <c r="B17" s="10" t="s">
        <v>23</v>
      </c>
      <c r="C17" s="44"/>
      <c r="D17" s="362" t="s">
        <v>234</v>
      </c>
      <c r="E17" t="s">
        <v>228</v>
      </c>
      <c r="G17" s="42"/>
      <c r="H17" s="42"/>
      <c r="I17" s="42"/>
      <c r="J17" s="43"/>
      <c r="M17" s="24"/>
      <c r="N17" s="24"/>
      <c r="O17" s="24" t="s">
        <v>24</v>
      </c>
      <c r="P17" s="24"/>
      <c r="Q17" s="24"/>
      <c r="R17" s="24"/>
      <c r="S17" s="24"/>
    </row>
    <row r="18" spans="2:19" ht="15.6" customHeight="1" x14ac:dyDescent="0.15">
      <c r="B18" s="10"/>
      <c r="C18" s="44"/>
      <c r="D18" s="362" t="s">
        <v>235</v>
      </c>
      <c r="E18" t="s">
        <v>229</v>
      </c>
      <c r="G18" s="42"/>
      <c r="H18" s="42"/>
      <c r="I18" s="42"/>
      <c r="J18" s="43"/>
      <c r="M18" s="24"/>
      <c r="N18" s="24"/>
      <c r="O18" s="24"/>
      <c r="P18" s="24"/>
      <c r="Q18" s="24"/>
      <c r="R18" s="24"/>
      <c r="S18" s="24"/>
    </row>
    <row r="19" spans="2:19" ht="15.6" customHeight="1" x14ac:dyDescent="0.15">
      <c r="B19" s="10"/>
      <c r="C19" s="44"/>
      <c r="J19" s="43"/>
      <c r="M19" s="24">
        <v>2</v>
      </c>
      <c r="N19" s="24" t="s">
        <v>25</v>
      </c>
      <c r="O19" s="24"/>
      <c r="P19" s="24"/>
      <c r="Q19" s="24"/>
      <c r="R19" s="24"/>
      <c r="S19" s="24"/>
    </row>
    <row r="20" spans="2:19" ht="15.6" customHeight="1" x14ac:dyDescent="0.15">
      <c r="B20" s="10"/>
      <c r="C20" s="44"/>
      <c r="H20" s="42"/>
      <c r="I20" s="42"/>
      <c r="J20" s="43"/>
      <c r="M20" s="24"/>
      <c r="N20" s="24"/>
      <c r="O20" s="24" t="s">
        <v>26</v>
      </c>
      <c r="P20" s="24"/>
      <c r="Q20" s="24"/>
      <c r="R20" s="24"/>
      <c r="S20" s="24"/>
    </row>
    <row r="21" spans="2:19" ht="15.6" customHeight="1" x14ac:dyDescent="0.15">
      <c r="B21" s="10" t="s">
        <v>27</v>
      </c>
      <c r="C21" s="44"/>
      <c r="H21" s="42"/>
      <c r="I21" s="42"/>
      <c r="J21" s="43"/>
      <c r="M21" s="24"/>
      <c r="N21" s="24"/>
      <c r="O21" s="24" t="s">
        <v>28</v>
      </c>
      <c r="P21" s="24"/>
      <c r="Q21" s="24"/>
      <c r="R21" s="24"/>
      <c r="S21" s="24"/>
    </row>
    <row r="22" spans="2:19" ht="15.6" customHeight="1" x14ac:dyDescent="0.15">
      <c r="B22" s="10"/>
      <c r="C22" s="44"/>
      <c r="H22" s="42"/>
      <c r="I22" s="42"/>
      <c r="J22" s="43"/>
      <c r="M22" s="24"/>
      <c r="N22" s="24"/>
      <c r="O22" s="24"/>
      <c r="P22" s="24"/>
      <c r="Q22" s="24"/>
      <c r="R22" s="24"/>
      <c r="S22" s="24"/>
    </row>
    <row r="23" spans="2:19" ht="15.6" customHeight="1" x14ac:dyDescent="0.15">
      <c r="B23" s="10"/>
      <c r="C23" s="44"/>
      <c r="H23" s="42"/>
      <c r="I23" s="42"/>
      <c r="J23" s="43"/>
      <c r="M23" s="24">
        <v>3</v>
      </c>
      <c r="N23" s="24" t="s">
        <v>29</v>
      </c>
      <c r="O23" s="24"/>
      <c r="P23" s="24"/>
      <c r="Q23" s="24"/>
      <c r="R23" s="24"/>
      <c r="S23" s="24"/>
    </row>
    <row r="24" spans="2:19" ht="15.6" customHeight="1" x14ac:dyDescent="0.15">
      <c r="B24" s="10" t="s">
        <v>30</v>
      </c>
      <c r="C24" s="44"/>
      <c r="H24" s="42"/>
      <c r="I24" s="42"/>
      <c r="J24" s="43"/>
      <c r="M24" s="24"/>
      <c r="N24" s="24"/>
      <c r="O24" s="24" t="s">
        <v>31</v>
      </c>
      <c r="P24" s="24"/>
      <c r="Q24" s="24"/>
      <c r="R24" s="24"/>
      <c r="S24" s="24" t="s">
        <v>32</v>
      </c>
    </row>
    <row r="25" spans="2:19" ht="15.6" customHeight="1" x14ac:dyDescent="0.15">
      <c r="B25" s="10"/>
      <c r="C25" s="44"/>
      <c r="E25" s="42"/>
      <c r="F25" s="42"/>
      <c r="G25" s="42"/>
      <c r="H25" s="42"/>
      <c r="I25" s="42"/>
      <c r="J25" s="43"/>
      <c r="M25" s="24"/>
      <c r="N25" s="24"/>
      <c r="O25" s="24"/>
      <c r="P25" s="25" t="s">
        <v>33</v>
      </c>
      <c r="Q25" s="26">
        <v>100</v>
      </c>
      <c r="R25" s="27" t="s">
        <v>34</v>
      </c>
      <c r="S25" s="24"/>
    </row>
    <row r="26" spans="2:19" ht="15.6" customHeight="1" x14ac:dyDescent="0.15">
      <c r="B26" s="10"/>
      <c r="C26" s="44"/>
      <c r="D26" s="42"/>
      <c r="E26" s="42"/>
      <c r="F26" s="42"/>
      <c r="G26" s="42"/>
      <c r="H26" s="42"/>
      <c r="I26" s="42"/>
      <c r="J26" s="43"/>
      <c r="M26" s="24"/>
      <c r="N26" s="24"/>
      <c r="O26" s="24"/>
      <c r="P26" s="28" t="s">
        <v>35</v>
      </c>
      <c r="Q26" s="29">
        <v>10</v>
      </c>
      <c r="R26" s="30" t="s">
        <v>34</v>
      </c>
      <c r="S26" s="24"/>
    </row>
    <row r="27" spans="2:19" ht="15.6" customHeight="1" x14ac:dyDescent="0.15">
      <c r="B27" s="10" t="s">
        <v>36</v>
      </c>
      <c r="C27" s="44"/>
      <c r="E27" s="42"/>
      <c r="F27" s="42"/>
      <c r="G27" s="42"/>
      <c r="H27" s="42"/>
      <c r="I27" s="42"/>
      <c r="J27" s="43"/>
      <c r="M27" s="24"/>
      <c r="N27" s="24"/>
      <c r="O27" s="24"/>
      <c r="P27" s="31" t="s">
        <v>37</v>
      </c>
      <c r="Q27" s="32">
        <v>1</v>
      </c>
      <c r="R27" s="33" t="s">
        <v>34</v>
      </c>
      <c r="S27" s="24"/>
    </row>
    <row r="28" spans="2:19" ht="15.6" customHeight="1" x14ac:dyDescent="0.15">
      <c r="B28" s="10"/>
      <c r="C28" s="44"/>
      <c r="D28" s="42"/>
      <c r="E28" s="42"/>
      <c r="F28" s="42"/>
      <c r="G28" s="42"/>
      <c r="H28" s="42"/>
      <c r="I28" s="42"/>
      <c r="J28" s="43"/>
      <c r="M28" s="24"/>
      <c r="N28" s="24"/>
      <c r="O28" s="24"/>
      <c r="P28" s="24"/>
      <c r="Q28" s="34"/>
      <c r="R28" s="24"/>
      <c r="S28" s="24"/>
    </row>
    <row r="29" spans="2:19" ht="15.6" customHeight="1" x14ac:dyDescent="0.15">
      <c r="B29" s="10"/>
      <c r="C29" s="44"/>
      <c r="D29" s="42"/>
      <c r="E29" s="42"/>
      <c r="F29" s="42"/>
      <c r="G29" s="42"/>
      <c r="H29" s="42"/>
      <c r="I29" s="42"/>
      <c r="J29" s="43"/>
      <c r="M29" s="24"/>
      <c r="N29" s="24"/>
      <c r="O29" s="24" t="s">
        <v>38</v>
      </c>
      <c r="P29" s="24"/>
      <c r="Q29" s="29">
        <v>1</v>
      </c>
      <c r="R29" s="30" t="s">
        <v>34</v>
      </c>
      <c r="S29" s="24"/>
    </row>
    <row r="30" spans="2:19" ht="15.6" customHeight="1" x14ac:dyDescent="0.15">
      <c r="B30" s="10"/>
      <c r="C30" s="44"/>
      <c r="D30" s="42"/>
      <c r="E30" s="42"/>
      <c r="F30" s="42"/>
      <c r="G30" s="42"/>
      <c r="H30" s="42"/>
      <c r="I30" s="42"/>
      <c r="J30" s="43"/>
      <c r="M30" s="24"/>
      <c r="N30" s="24"/>
      <c r="O30" s="24"/>
      <c r="P30" s="24"/>
      <c r="Q30" s="34"/>
      <c r="R30" s="24"/>
      <c r="S30" s="24"/>
    </row>
    <row r="31" spans="2:19" ht="15.6" customHeight="1" x14ac:dyDescent="0.15">
      <c r="B31" s="10"/>
      <c r="C31" s="44"/>
      <c r="D31" s="42"/>
      <c r="E31" s="42"/>
      <c r="F31" s="42"/>
      <c r="G31" s="42"/>
      <c r="H31" s="42"/>
      <c r="I31" s="42"/>
      <c r="J31" s="43"/>
      <c r="M31" s="24"/>
      <c r="N31" s="24"/>
      <c r="O31" s="24"/>
      <c r="P31" s="24"/>
      <c r="Q31" s="34"/>
      <c r="R31" s="24"/>
      <c r="S31" s="24"/>
    </row>
    <row r="32" spans="2:19" ht="15.6" customHeight="1" x14ac:dyDescent="0.15">
      <c r="B32" s="10"/>
      <c r="C32" s="44"/>
      <c r="D32" s="42"/>
      <c r="E32" s="42"/>
      <c r="F32" s="42"/>
      <c r="G32" s="42"/>
      <c r="H32" s="42"/>
      <c r="I32" s="42"/>
      <c r="J32" s="43"/>
      <c r="M32" s="24"/>
      <c r="N32" s="24"/>
      <c r="O32" s="24"/>
      <c r="P32" s="24"/>
      <c r="Q32" s="34"/>
      <c r="R32" s="24"/>
      <c r="S32" s="24"/>
    </row>
    <row r="33" spans="2:19" ht="15.6" customHeight="1" x14ac:dyDescent="0.15">
      <c r="B33" s="10"/>
      <c r="C33" s="44"/>
      <c r="D33" s="42"/>
      <c r="E33" s="42"/>
      <c r="F33" s="42"/>
      <c r="G33" s="42"/>
      <c r="H33" s="42"/>
      <c r="I33" s="42"/>
      <c r="J33" s="43"/>
      <c r="M33" s="24"/>
      <c r="N33" s="24"/>
      <c r="O33" s="24"/>
      <c r="P33" s="24"/>
      <c r="Q33" s="34"/>
      <c r="R33" s="24"/>
      <c r="S33" s="24"/>
    </row>
    <row r="34" spans="2:19" ht="15.6" customHeight="1" x14ac:dyDescent="0.15">
      <c r="B34" s="10"/>
      <c r="C34" s="44"/>
      <c r="D34" s="42"/>
      <c r="E34" s="42"/>
      <c r="F34" s="42"/>
      <c r="G34" s="42"/>
      <c r="H34" s="42"/>
      <c r="I34" s="42"/>
      <c r="J34" s="43"/>
      <c r="M34" s="24"/>
      <c r="N34" s="24"/>
      <c r="O34" s="24"/>
      <c r="P34" s="24"/>
      <c r="Q34" s="34"/>
      <c r="R34" s="24"/>
      <c r="S34" s="24"/>
    </row>
    <row r="35" spans="2:19" ht="15.6" customHeight="1" x14ac:dyDescent="0.15">
      <c r="B35" s="10"/>
      <c r="C35" s="44"/>
      <c r="D35" s="42"/>
      <c r="E35" s="42"/>
      <c r="F35" s="42"/>
      <c r="G35" s="42"/>
      <c r="H35" s="42"/>
      <c r="I35" s="42"/>
      <c r="J35" s="43"/>
      <c r="M35" s="24"/>
      <c r="N35" s="24"/>
      <c r="O35" s="24"/>
      <c r="P35" s="24"/>
      <c r="Q35" s="34"/>
      <c r="R35" s="24"/>
      <c r="S35" s="24"/>
    </row>
    <row r="36" spans="2:19" ht="15.6" customHeight="1" x14ac:dyDescent="0.15">
      <c r="B36" s="10"/>
      <c r="C36" s="44"/>
      <c r="D36" s="42"/>
      <c r="E36" s="42"/>
      <c r="F36" s="42"/>
      <c r="G36" s="42"/>
      <c r="H36" s="42"/>
      <c r="I36" s="42"/>
      <c r="J36" s="43"/>
      <c r="M36" s="24"/>
      <c r="N36" s="24"/>
      <c r="O36" s="24" t="s">
        <v>39</v>
      </c>
      <c r="P36" s="24"/>
      <c r="Q36" s="29">
        <v>1000</v>
      </c>
      <c r="R36" s="30" t="s">
        <v>34</v>
      </c>
      <c r="S36" s="24"/>
    </row>
    <row r="37" spans="2:19" ht="15.6" customHeight="1" x14ac:dyDescent="0.15">
      <c r="B37" s="10"/>
      <c r="C37" s="44"/>
      <c r="D37" s="42"/>
      <c r="E37" s="42"/>
      <c r="F37" s="42"/>
      <c r="G37" s="42"/>
      <c r="H37" s="42"/>
      <c r="I37" s="42"/>
      <c r="J37" s="43"/>
    </row>
    <row r="38" spans="2:19" ht="15.6" customHeight="1" thickBot="1" x14ac:dyDescent="0.2">
      <c r="B38" s="35"/>
      <c r="C38" s="46"/>
      <c r="D38" s="47"/>
      <c r="E38" s="47"/>
      <c r="F38" s="47"/>
      <c r="G38" s="47"/>
      <c r="H38" s="47"/>
      <c r="I38" s="47"/>
      <c r="J38" s="48"/>
    </row>
    <row r="39" spans="2:19" ht="15.6" customHeight="1" x14ac:dyDescent="0.15">
      <c r="J39" s="78" t="s">
        <v>61</v>
      </c>
    </row>
    <row r="41" spans="2:19" x14ac:dyDescent="0.15">
      <c r="D41" t="s">
        <v>60</v>
      </c>
    </row>
  </sheetData>
  <mergeCells count="5">
    <mergeCell ref="B1:J1"/>
    <mergeCell ref="E3:F3"/>
    <mergeCell ref="E9:E10"/>
    <mergeCell ref="G4:G7"/>
    <mergeCell ref="E4:F7"/>
  </mergeCells>
  <phoneticPr fontId="2"/>
  <printOptions horizontalCentered="1" verticalCentered="1"/>
  <pageMargins left="0.78740157480314965" right="0.78740157480314965" top="0.98425196850393704" bottom="0.98425196850393704" header="0.51181102362204722" footer="0.51181102362204722"/>
  <pageSetup paperSize="9" scale="83" orientation="landscape" r:id="rId1"/>
  <headerFooter alignWithMargins="0"/>
  <colBreaks count="1" manualBreakCount="1">
    <brk id="11" max="3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CA7AD-D809-48C5-877E-E43B264ED921}">
  <sheetPr>
    <tabColor theme="0"/>
  </sheetPr>
  <dimension ref="B2:BJ46"/>
  <sheetViews>
    <sheetView view="pageBreakPreview" topLeftCell="A19" zoomScaleNormal="100" zoomScaleSheetLayoutView="100" workbookViewId="0">
      <selection activeCell="B3" sqref="B3:B4"/>
    </sheetView>
  </sheetViews>
  <sheetFormatPr defaultColWidth="9" defaultRowHeight="13.5" x14ac:dyDescent="0.15"/>
  <cols>
    <col min="1" max="1" width="2.5" customWidth="1"/>
    <col min="2" max="13" width="3" style="443" customWidth="1"/>
    <col min="14" max="41" width="2.5" style="443" customWidth="1"/>
    <col min="42" max="56" width="2.5" style="444" customWidth="1"/>
    <col min="57" max="57" width="2" style="444" customWidth="1"/>
    <col min="58" max="58" width="2.5" style="444" customWidth="1"/>
    <col min="59" max="61" width="2.5" customWidth="1"/>
  </cols>
  <sheetData>
    <row r="2" spans="2:62" ht="5.25" customHeight="1" thickBot="1" x14ac:dyDescent="0.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row>
    <row r="3" spans="2:62" s="421" customFormat="1" ht="12.75" customHeight="1" x14ac:dyDescent="0.15">
      <c r="B3" s="722" t="s">
        <v>288</v>
      </c>
      <c r="C3" s="724" t="s">
        <v>289</v>
      </c>
      <c r="D3" s="725"/>
      <c r="E3" s="725"/>
      <c r="F3" s="725"/>
      <c r="G3" s="725"/>
      <c r="H3" s="726"/>
      <c r="I3" s="733" t="s">
        <v>290</v>
      </c>
      <c r="J3" s="726"/>
      <c r="K3" s="733" t="s">
        <v>291</v>
      </c>
      <c r="L3" s="726"/>
      <c r="M3" s="740" t="s">
        <v>40</v>
      </c>
      <c r="N3" s="733" t="s">
        <v>292</v>
      </c>
      <c r="O3" s="725"/>
      <c r="P3" s="725"/>
      <c r="Q3" s="726"/>
      <c r="R3" s="733" t="s">
        <v>292</v>
      </c>
      <c r="S3" s="725"/>
      <c r="T3" s="725"/>
      <c r="U3" s="726"/>
      <c r="V3" s="733" t="s">
        <v>293</v>
      </c>
      <c r="W3" s="725"/>
      <c r="X3" s="725"/>
      <c r="Y3" s="726"/>
      <c r="Z3" s="733" t="s">
        <v>294</v>
      </c>
      <c r="AA3" s="725"/>
      <c r="AB3" s="725"/>
      <c r="AC3" s="726"/>
      <c r="AD3" s="733" t="s">
        <v>294</v>
      </c>
      <c r="AE3" s="725"/>
      <c r="AF3" s="725"/>
      <c r="AG3" s="726"/>
      <c r="AH3" s="733" t="s">
        <v>295</v>
      </c>
      <c r="AI3" s="725"/>
      <c r="AJ3" s="725"/>
      <c r="AK3" s="726"/>
      <c r="AL3" s="733" t="s">
        <v>296</v>
      </c>
      <c r="AM3" s="725"/>
      <c r="AN3" s="725"/>
      <c r="AO3" s="726"/>
      <c r="AP3" s="733" t="s">
        <v>297</v>
      </c>
      <c r="AQ3" s="725"/>
      <c r="AR3" s="725"/>
      <c r="AS3" s="726"/>
      <c r="AT3" s="733" t="s">
        <v>298</v>
      </c>
      <c r="AU3" s="725"/>
      <c r="AV3" s="725"/>
      <c r="AW3" s="726"/>
      <c r="AX3" s="733" t="s">
        <v>299</v>
      </c>
      <c r="AY3" s="725"/>
      <c r="AZ3" s="725"/>
      <c r="BA3" s="726"/>
      <c r="BB3" s="733" t="s">
        <v>300</v>
      </c>
      <c r="BC3" s="725"/>
      <c r="BD3" s="725"/>
      <c r="BE3" s="726"/>
      <c r="BF3" s="734" t="s">
        <v>301</v>
      </c>
      <c r="BG3" s="735"/>
      <c r="BH3" s="735"/>
      <c r="BI3" s="736"/>
      <c r="BJ3" s="420"/>
    </row>
    <row r="4" spans="2:62" s="421" customFormat="1" ht="12.75" customHeight="1" x14ac:dyDescent="0.15">
      <c r="B4" s="723"/>
      <c r="C4" s="727"/>
      <c r="D4" s="728"/>
      <c r="E4" s="728"/>
      <c r="F4" s="728"/>
      <c r="G4" s="728"/>
      <c r="H4" s="705"/>
      <c r="I4" s="704" t="s">
        <v>302</v>
      </c>
      <c r="J4" s="705"/>
      <c r="K4" s="704"/>
      <c r="L4" s="705"/>
      <c r="M4" s="741"/>
      <c r="N4" s="422"/>
      <c r="O4" s="728" t="s">
        <v>303</v>
      </c>
      <c r="P4" s="728"/>
      <c r="Q4" s="423"/>
      <c r="R4" s="704" t="s">
        <v>304</v>
      </c>
      <c r="S4" s="728"/>
      <c r="T4" s="728"/>
      <c r="U4" s="705"/>
      <c r="V4" s="704" t="s">
        <v>305</v>
      </c>
      <c r="W4" s="728"/>
      <c r="X4" s="728"/>
      <c r="Y4" s="705"/>
      <c r="Z4" s="704"/>
      <c r="AA4" s="728"/>
      <c r="AB4" s="728"/>
      <c r="AC4" s="705"/>
      <c r="AD4" s="704" t="s">
        <v>304</v>
      </c>
      <c r="AE4" s="728"/>
      <c r="AF4" s="728"/>
      <c r="AG4" s="705"/>
      <c r="AH4" s="704" t="s">
        <v>306</v>
      </c>
      <c r="AI4" s="728"/>
      <c r="AJ4" s="728"/>
      <c r="AK4" s="705"/>
      <c r="AL4" s="704"/>
      <c r="AM4" s="728"/>
      <c r="AN4" s="728"/>
      <c r="AO4" s="705"/>
      <c r="AP4" s="704" t="s">
        <v>307</v>
      </c>
      <c r="AQ4" s="728"/>
      <c r="AR4" s="728"/>
      <c r="AS4" s="705"/>
      <c r="AT4" s="704"/>
      <c r="AU4" s="728"/>
      <c r="AV4" s="728"/>
      <c r="AW4" s="705"/>
      <c r="AX4" s="704"/>
      <c r="AY4" s="728"/>
      <c r="AZ4" s="728"/>
      <c r="BA4" s="705"/>
      <c r="BB4" s="704"/>
      <c r="BC4" s="728"/>
      <c r="BD4" s="728"/>
      <c r="BE4" s="705"/>
      <c r="BF4" s="737"/>
      <c r="BG4" s="738"/>
      <c r="BH4" s="738"/>
      <c r="BI4" s="739"/>
      <c r="BJ4" s="420"/>
    </row>
    <row r="5" spans="2:62" s="421" customFormat="1" ht="12.75" customHeight="1" x14ac:dyDescent="0.15">
      <c r="B5" s="526"/>
      <c r="C5" s="670"/>
      <c r="D5" s="671"/>
      <c r="E5" s="671"/>
      <c r="F5" s="671"/>
      <c r="G5" s="671"/>
      <c r="H5" s="672"/>
      <c r="I5" s="702"/>
      <c r="J5" s="703"/>
      <c r="K5" s="729"/>
      <c r="L5" s="730"/>
      <c r="M5" s="636"/>
      <c r="N5" s="638"/>
      <c r="O5" s="639"/>
      <c r="P5" s="639"/>
      <c r="Q5" s="640"/>
      <c r="R5" s="638"/>
      <c r="S5" s="639"/>
      <c r="T5" s="639"/>
      <c r="U5" s="640"/>
      <c r="V5" s="666"/>
      <c r="W5" s="667"/>
      <c r="X5" s="667"/>
      <c r="Y5" s="668"/>
      <c r="Z5" s="638"/>
      <c r="AA5" s="639"/>
      <c r="AB5" s="639"/>
      <c r="AC5" s="640"/>
      <c r="AD5" s="638"/>
      <c r="AE5" s="639"/>
      <c r="AF5" s="639"/>
      <c r="AG5" s="640"/>
      <c r="AH5" s="666"/>
      <c r="AI5" s="667"/>
      <c r="AJ5" s="667"/>
      <c r="AK5" s="668"/>
      <c r="AL5" s="638"/>
      <c r="AM5" s="639"/>
      <c r="AN5" s="639"/>
      <c r="AO5" s="640"/>
      <c r="AP5" s="666"/>
      <c r="AQ5" s="667"/>
      <c r="AR5" s="667"/>
      <c r="AS5" s="668"/>
      <c r="AT5" s="638"/>
      <c r="AU5" s="639"/>
      <c r="AV5" s="639"/>
      <c r="AW5" s="640"/>
      <c r="AX5" s="534"/>
      <c r="AY5" s="535"/>
      <c r="AZ5" s="535"/>
      <c r="BA5" s="536"/>
      <c r="BB5" s="638"/>
      <c r="BC5" s="639"/>
      <c r="BD5" s="639"/>
      <c r="BE5" s="640"/>
      <c r="BF5" s="641"/>
      <c r="BG5" s="642"/>
      <c r="BH5" s="642"/>
      <c r="BI5" s="643"/>
      <c r="BJ5" s="420"/>
    </row>
    <row r="6" spans="2:62" s="421" customFormat="1" ht="12.75" customHeight="1" x14ac:dyDescent="0.15">
      <c r="B6" s="555"/>
      <c r="C6" s="673"/>
      <c r="D6" s="674"/>
      <c r="E6" s="674"/>
      <c r="F6" s="674"/>
      <c r="G6" s="674"/>
      <c r="H6" s="675"/>
      <c r="I6" s="704"/>
      <c r="J6" s="705"/>
      <c r="K6" s="731"/>
      <c r="L6" s="732"/>
      <c r="M6" s="665"/>
      <c r="N6" s="577"/>
      <c r="O6" s="578"/>
      <c r="P6" s="578"/>
      <c r="Q6" s="579"/>
      <c r="R6" s="577"/>
      <c r="S6" s="578"/>
      <c r="T6" s="578"/>
      <c r="U6" s="579"/>
      <c r="V6" s="577"/>
      <c r="W6" s="578"/>
      <c r="X6" s="578"/>
      <c r="Y6" s="579"/>
      <c r="Z6" s="577"/>
      <c r="AA6" s="578"/>
      <c r="AB6" s="578"/>
      <c r="AC6" s="579"/>
      <c r="AD6" s="577"/>
      <c r="AE6" s="578"/>
      <c r="AF6" s="578"/>
      <c r="AG6" s="579"/>
      <c r="AH6" s="577"/>
      <c r="AI6" s="578"/>
      <c r="AJ6" s="578"/>
      <c r="AK6" s="579"/>
      <c r="AL6" s="577"/>
      <c r="AM6" s="578"/>
      <c r="AN6" s="578"/>
      <c r="AO6" s="579"/>
      <c r="AP6" s="577"/>
      <c r="AQ6" s="578"/>
      <c r="AR6" s="578"/>
      <c r="AS6" s="579"/>
      <c r="AT6" s="577"/>
      <c r="AU6" s="578"/>
      <c r="AV6" s="578"/>
      <c r="AW6" s="579"/>
      <c r="AX6" s="709"/>
      <c r="AY6" s="710"/>
      <c r="AZ6" s="710"/>
      <c r="BA6" s="711"/>
      <c r="BB6" s="577"/>
      <c r="BC6" s="578"/>
      <c r="BD6" s="578"/>
      <c r="BE6" s="579"/>
      <c r="BF6" s="577"/>
      <c r="BG6" s="578"/>
      <c r="BH6" s="578"/>
      <c r="BI6" s="669"/>
      <c r="BJ6" s="420"/>
    </row>
    <row r="7" spans="2:62" s="421" customFormat="1" ht="12.75" customHeight="1" x14ac:dyDescent="0.15">
      <c r="B7" s="526"/>
      <c r="C7" s="712" t="s">
        <v>332</v>
      </c>
      <c r="D7" s="713"/>
      <c r="E7" s="713"/>
      <c r="F7" s="713"/>
      <c r="G7" s="713"/>
      <c r="H7" s="714"/>
      <c r="I7" s="702"/>
      <c r="J7" s="703"/>
      <c r="K7" s="718"/>
      <c r="L7" s="719"/>
      <c r="M7" s="636"/>
      <c r="N7" s="638"/>
      <c r="O7" s="639"/>
      <c r="P7" s="639"/>
      <c r="Q7" s="640"/>
      <c r="R7" s="638"/>
      <c r="S7" s="639"/>
      <c r="T7" s="639"/>
      <c r="U7" s="640"/>
      <c r="V7" s="666"/>
      <c r="W7" s="667"/>
      <c r="X7" s="667"/>
      <c r="Y7" s="668"/>
      <c r="Z7" s="638"/>
      <c r="AA7" s="639"/>
      <c r="AB7" s="639"/>
      <c r="AC7" s="640"/>
      <c r="AD7" s="638"/>
      <c r="AE7" s="639"/>
      <c r="AF7" s="639"/>
      <c r="AG7" s="640"/>
      <c r="AH7" s="666"/>
      <c r="AI7" s="667"/>
      <c r="AJ7" s="667"/>
      <c r="AK7" s="668"/>
      <c r="AL7" s="638"/>
      <c r="AM7" s="639"/>
      <c r="AN7" s="639"/>
      <c r="AO7" s="640"/>
      <c r="AP7" s="666"/>
      <c r="AQ7" s="667"/>
      <c r="AR7" s="667"/>
      <c r="AS7" s="668"/>
      <c r="AT7" s="638"/>
      <c r="AU7" s="639"/>
      <c r="AV7" s="639"/>
      <c r="AW7" s="640"/>
      <c r="AX7" s="534"/>
      <c r="AY7" s="535"/>
      <c r="AZ7" s="535"/>
      <c r="BA7" s="536"/>
      <c r="BB7" s="638"/>
      <c r="BC7" s="639"/>
      <c r="BD7" s="639"/>
      <c r="BE7" s="640"/>
      <c r="BF7" s="641"/>
      <c r="BG7" s="642"/>
      <c r="BH7" s="642"/>
      <c r="BI7" s="643"/>
      <c r="BJ7" s="420"/>
    </row>
    <row r="8" spans="2:62" s="421" customFormat="1" ht="12.75" customHeight="1" x14ac:dyDescent="0.15">
      <c r="B8" s="555"/>
      <c r="C8" s="715"/>
      <c r="D8" s="716"/>
      <c r="E8" s="716"/>
      <c r="F8" s="716"/>
      <c r="G8" s="716"/>
      <c r="H8" s="717"/>
      <c r="I8" s="704"/>
      <c r="J8" s="705"/>
      <c r="K8" s="720"/>
      <c r="L8" s="721"/>
      <c r="M8" s="665"/>
      <c r="N8" s="577"/>
      <c r="O8" s="578"/>
      <c r="P8" s="578"/>
      <c r="Q8" s="579"/>
      <c r="R8" s="577"/>
      <c r="S8" s="578"/>
      <c r="T8" s="578"/>
      <c r="U8" s="579"/>
      <c r="V8" s="577"/>
      <c r="W8" s="578"/>
      <c r="X8" s="578"/>
      <c r="Y8" s="579"/>
      <c r="Z8" s="577"/>
      <c r="AA8" s="578"/>
      <c r="AB8" s="578"/>
      <c r="AC8" s="579"/>
      <c r="AD8" s="577"/>
      <c r="AE8" s="578"/>
      <c r="AF8" s="578"/>
      <c r="AG8" s="579"/>
      <c r="AH8" s="577"/>
      <c r="AI8" s="578"/>
      <c r="AJ8" s="578"/>
      <c r="AK8" s="579"/>
      <c r="AL8" s="577"/>
      <c r="AM8" s="578"/>
      <c r="AN8" s="578"/>
      <c r="AO8" s="579"/>
      <c r="AP8" s="577"/>
      <c r="AQ8" s="578"/>
      <c r="AR8" s="578"/>
      <c r="AS8" s="579"/>
      <c r="AT8" s="577"/>
      <c r="AU8" s="578"/>
      <c r="AV8" s="578"/>
      <c r="AW8" s="579"/>
      <c r="AX8" s="709"/>
      <c r="AY8" s="710"/>
      <c r="AZ8" s="710"/>
      <c r="BA8" s="711"/>
      <c r="BB8" s="577"/>
      <c r="BC8" s="578"/>
      <c r="BD8" s="578"/>
      <c r="BE8" s="579"/>
      <c r="BF8" s="577"/>
      <c r="BG8" s="578"/>
      <c r="BH8" s="578"/>
      <c r="BI8" s="669"/>
      <c r="BJ8" s="420"/>
    </row>
    <row r="9" spans="2:62" s="421" customFormat="1" ht="12.75" customHeight="1" x14ac:dyDescent="0.15">
      <c r="B9" s="526"/>
      <c r="C9" s="670"/>
      <c r="D9" s="671"/>
      <c r="E9" s="671"/>
      <c r="F9" s="671"/>
      <c r="G9" s="671"/>
      <c r="H9" s="672"/>
      <c r="I9" s="702"/>
      <c r="J9" s="703"/>
      <c r="K9" s="534"/>
      <c r="L9" s="536"/>
      <c r="M9" s="636"/>
      <c r="N9" s="534"/>
      <c r="O9" s="535"/>
      <c r="P9" s="535"/>
      <c r="Q9" s="536"/>
      <c r="R9" s="638"/>
      <c r="S9" s="639"/>
      <c r="T9" s="639"/>
      <c r="U9" s="640"/>
      <c r="V9" s="666"/>
      <c r="W9" s="667"/>
      <c r="X9" s="667"/>
      <c r="Y9" s="668"/>
      <c r="Z9" s="638"/>
      <c r="AA9" s="639"/>
      <c r="AB9" s="639"/>
      <c r="AC9" s="640"/>
      <c r="AD9" s="638"/>
      <c r="AE9" s="639"/>
      <c r="AF9" s="639"/>
      <c r="AG9" s="640"/>
      <c r="AH9" s="666"/>
      <c r="AI9" s="667"/>
      <c r="AJ9" s="667"/>
      <c r="AK9" s="668"/>
      <c r="AL9" s="638"/>
      <c r="AM9" s="639"/>
      <c r="AN9" s="639"/>
      <c r="AO9" s="640"/>
      <c r="AP9" s="666"/>
      <c r="AQ9" s="667"/>
      <c r="AR9" s="667"/>
      <c r="AS9" s="668"/>
      <c r="AT9" s="638"/>
      <c r="AU9" s="639"/>
      <c r="AV9" s="639"/>
      <c r="AW9" s="640"/>
      <c r="AX9" s="534"/>
      <c r="AY9" s="535"/>
      <c r="AZ9" s="535"/>
      <c r="BA9" s="536"/>
      <c r="BB9" s="638"/>
      <c r="BC9" s="639"/>
      <c r="BD9" s="639"/>
      <c r="BE9" s="640"/>
      <c r="BF9" s="641"/>
      <c r="BG9" s="642"/>
      <c r="BH9" s="642"/>
      <c r="BI9" s="643"/>
      <c r="BJ9" s="420"/>
    </row>
    <row r="10" spans="2:62" s="421" customFormat="1" ht="12.75" customHeight="1" x14ac:dyDescent="0.15">
      <c r="B10" s="555"/>
      <c r="C10" s="673"/>
      <c r="D10" s="674"/>
      <c r="E10" s="674"/>
      <c r="F10" s="674"/>
      <c r="G10" s="674"/>
      <c r="H10" s="675"/>
      <c r="I10" s="704"/>
      <c r="J10" s="705"/>
      <c r="K10" s="565"/>
      <c r="L10" s="567"/>
      <c r="M10" s="665"/>
      <c r="N10" s="577"/>
      <c r="O10" s="578"/>
      <c r="P10" s="578"/>
      <c r="Q10" s="579"/>
      <c r="R10" s="577"/>
      <c r="S10" s="578"/>
      <c r="T10" s="578"/>
      <c r="U10" s="579"/>
      <c r="V10" s="577"/>
      <c r="W10" s="578"/>
      <c r="X10" s="578"/>
      <c r="Y10" s="579"/>
      <c r="Z10" s="577"/>
      <c r="AA10" s="578"/>
      <c r="AB10" s="578"/>
      <c r="AC10" s="579"/>
      <c r="AD10" s="577"/>
      <c r="AE10" s="578"/>
      <c r="AF10" s="578"/>
      <c r="AG10" s="579"/>
      <c r="AH10" s="577"/>
      <c r="AI10" s="578"/>
      <c r="AJ10" s="578"/>
      <c r="AK10" s="579"/>
      <c r="AL10" s="577"/>
      <c r="AM10" s="578"/>
      <c r="AN10" s="578"/>
      <c r="AO10" s="579"/>
      <c r="AP10" s="577"/>
      <c r="AQ10" s="578"/>
      <c r="AR10" s="578"/>
      <c r="AS10" s="579"/>
      <c r="AT10" s="577"/>
      <c r="AU10" s="578"/>
      <c r="AV10" s="578"/>
      <c r="AW10" s="579"/>
      <c r="AX10" s="577"/>
      <c r="AY10" s="578"/>
      <c r="AZ10" s="578"/>
      <c r="BA10" s="579"/>
      <c r="BB10" s="577"/>
      <c r="BC10" s="578"/>
      <c r="BD10" s="578"/>
      <c r="BE10" s="579"/>
      <c r="BF10" s="577"/>
      <c r="BG10" s="578"/>
      <c r="BH10" s="578"/>
      <c r="BI10" s="669"/>
      <c r="BJ10" s="420"/>
    </row>
    <row r="11" spans="2:62" s="421" customFormat="1" ht="12.75" customHeight="1" x14ac:dyDescent="0.15">
      <c r="B11" s="526"/>
      <c r="C11" s="670"/>
      <c r="D11" s="671"/>
      <c r="E11" s="671"/>
      <c r="F11" s="671"/>
      <c r="G11" s="671"/>
      <c r="H11" s="672"/>
      <c r="I11" s="702"/>
      <c r="J11" s="703"/>
      <c r="K11" s="534"/>
      <c r="L11" s="536"/>
      <c r="M11" s="636"/>
      <c r="N11" s="638"/>
      <c r="O11" s="639"/>
      <c r="P11" s="639"/>
      <c r="Q11" s="640"/>
      <c r="R11" s="638"/>
      <c r="S11" s="639"/>
      <c r="T11" s="639"/>
      <c r="U11" s="640"/>
      <c r="V11" s="666"/>
      <c r="W11" s="667"/>
      <c r="X11" s="667"/>
      <c r="Y11" s="668"/>
      <c r="Z11" s="638"/>
      <c r="AA11" s="639"/>
      <c r="AB11" s="639"/>
      <c r="AC11" s="640"/>
      <c r="AD11" s="638"/>
      <c r="AE11" s="639"/>
      <c r="AF11" s="639"/>
      <c r="AG11" s="640"/>
      <c r="AH11" s="666"/>
      <c r="AI11" s="667"/>
      <c r="AJ11" s="667"/>
      <c r="AK11" s="668"/>
      <c r="AL11" s="638"/>
      <c r="AM11" s="639"/>
      <c r="AN11" s="639"/>
      <c r="AO11" s="640"/>
      <c r="AP11" s="666"/>
      <c r="AQ11" s="667"/>
      <c r="AR11" s="667"/>
      <c r="AS11" s="668"/>
      <c r="AT11" s="638"/>
      <c r="AU11" s="639"/>
      <c r="AV11" s="639"/>
      <c r="AW11" s="640"/>
      <c r="AX11" s="534"/>
      <c r="AY11" s="535"/>
      <c r="AZ11" s="535"/>
      <c r="BA11" s="536"/>
      <c r="BB11" s="638"/>
      <c r="BC11" s="639"/>
      <c r="BD11" s="639"/>
      <c r="BE11" s="640"/>
      <c r="BF11" s="641"/>
      <c r="BG11" s="642"/>
      <c r="BH11" s="642"/>
      <c r="BI11" s="643"/>
      <c r="BJ11" s="420"/>
    </row>
    <row r="12" spans="2:62" s="421" customFormat="1" ht="12.75" customHeight="1" x14ac:dyDescent="0.15">
      <c r="B12" s="555"/>
      <c r="C12" s="673"/>
      <c r="D12" s="674"/>
      <c r="E12" s="674"/>
      <c r="F12" s="674"/>
      <c r="G12" s="674"/>
      <c r="H12" s="675"/>
      <c r="I12" s="704"/>
      <c r="J12" s="705"/>
      <c r="K12" s="565"/>
      <c r="L12" s="567"/>
      <c r="M12" s="665"/>
      <c r="N12" s="577"/>
      <c r="O12" s="578"/>
      <c r="P12" s="578"/>
      <c r="Q12" s="579"/>
      <c r="R12" s="577"/>
      <c r="S12" s="578"/>
      <c r="T12" s="578"/>
      <c r="U12" s="579"/>
      <c r="V12" s="577"/>
      <c r="W12" s="578"/>
      <c r="X12" s="578"/>
      <c r="Y12" s="579"/>
      <c r="Z12" s="577"/>
      <c r="AA12" s="578"/>
      <c r="AB12" s="578"/>
      <c r="AC12" s="579"/>
      <c r="AD12" s="577"/>
      <c r="AE12" s="578"/>
      <c r="AF12" s="578"/>
      <c r="AG12" s="579"/>
      <c r="AH12" s="577"/>
      <c r="AI12" s="578"/>
      <c r="AJ12" s="578"/>
      <c r="AK12" s="579"/>
      <c r="AL12" s="577"/>
      <c r="AM12" s="578"/>
      <c r="AN12" s="578"/>
      <c r="AO12" s="579"/>
      <c r="AP12" s="577"/>
      <c r="AQ12" s="578"/>
      <c r="AR12" s="578"/>
      <c r="AS12" s="579"/>
      <c r="AT12" s="577"/>
      <c r="AU12" s="578"/>
      <c r="AV12" s="578"/>
      <c r="AW12" s="579"/>
      <c r="AX12" s="577"/>
      <c r="AY12" s="578"/>
      <c r="AZ12" s="578"/>
      <c r="BA12" s="579"/>
      <c r="BB12" s="577"/>
      <c r="BC12" s="578"/>
      <c r="BD12" s="578"/>
      <c r="BE12" s="579"/>
      <c r="BF12" s="577"/>
      <c r="BG12" s="578"/>
      <c r="BH12" s="578"/>
      <c r="BI12" s="669"/>
      <c r="BJ12" s="420"/>
    </row>
    <row r="13" spans="2:62" s="421" customFormat="1" ht="12.75" customHeight="1" x14ac:dyDescent="0.15">
      <c r="B13" s="526"/>
      <c r="C13" s="670"/>
      <c r="D13" s="671"/>
      <c r="E13" s="671"/>
      <c r="F13" s="671"/>
      <c r="G13" s="671"/>
      <c r="H13" s="672"/>
      <c r="I13" s="702"/>
      <c r="J13" s="703"/>
      <c r="K13" s="534"/>
      <c r="L13" s="536"/>
      <c r="M13" s="636"/>
      <c r="N13" s="706"/>
      <c r="O13" s="707"/>
      <c r="P13" s="707"/>
      <c r="Q13" s="708"/>
      <c r="R13" s="638"/>
      <c r="S13" s="639"/>
      <c r="T13" s="639"/>
      <c r="U13" s="640"/>
      <c r="V13" s="666"/>
      <c r="W13" s="667"/>
      <c r="X13" s="667"/>
      <c r="Y13" s="668"/>
      <c r="Z13" s="638"/>
      <c r="AA13" s="639"/>
      <c r="AB13" s="639"/>
      <c r="AC13" s="640"/>
      <c r="AD13" s="638"/>
      <c r="AE13" s="639"/>
      <c r="AF13" s="639"/>
      <c r="AG13" s="640"/>
      <c r="AH13" s="666"/>
      <c r="AI13" s="667"/>
      <c r="AJ13" s="667"/>
      <c r="AK13" s="668"/>
      <c r="AL13" s="638"/>
      <c r="AM13" s="639"/>
      <c r="AN13" s="639"/>
      <c r="AO13" s="640"/>
      <c r="AP13" s="666"/>
      <c r="AQ13" s="667"/>
      <c r="AR13" s="667"/>
      <c r="AS13" s="668"/>
      <c r="AT13" s="638"/>
      <c r="AU13" s="639"/>
      <c r="AV13" s="639"/>
      <c r="AW13" s="640"/>
      <c r="AX13" s="534"/>
      <c r="AY13" s="535"/>
      <c r="AZ13" s="535"/>
      <c r="BA13" s="536"/>
      <c r="BB13" s="638"/>
      <c r="BC13" s="639"/>
      <c r="BD13" s="639"/>
      <c r="BE13" s="640"/>
      <c r="BF13" s="641"/>
      <c r="BG13" s="642"/>
      <c r="BH13" s="642"/>
      <c r="BI13" s="643"/>
      <c r="BJ13" s="420"/>
    </row>
    <row r="14" spans="2:62" s="421" customFormat="1" ht="12.75" customHeight="1" x14ac:dyDescent="0.15">
      <c r="B14" s="555"/>
      <c r="C14" s="673"/>
      <c r="D14" s="674"/>
      <c r="E14" s="674"/>
      <c r="F14" s="674"/>
      <c r="G14" s="674"/>
      <c r="H14" s="675"/>
      <c r="I14" s="704"/>
      <c r="J14" s="705"/>
      <c r="K14" s="565"/>
      <c r="L14" s="567"/>
      <c r="M14" s="665"/>
      <c r="N14" s="577"/>
      <c r="O14" s="578"/>
      <c r="P14" s="578"/>
      <c r="Q14" s="579"/>
      <c r="R14" s="577"/>
      <c r="S14" s="578"/>
      <c r="T14" s="578"/>
      <c r="U14" s="579"/>
      <c r="V14" s="577"/>
      <c r="W14" s="578"/>
      <c r="X14" s="578"/>
      <c r="Y14" s="579"/>
      <c r="Z14" s="577"/>
      <c r="AA14" s="578"/>
      <c r="AB14" s="578"/>
      <c r="AC14" s="579"/>
      <c r="AD14" s="577"/>
      <c r="AE14" s="578"/>
      <c r="AF14" s="578"/>
      <c r="AG14" s="579"/>
      <c r="AH14" s="577"/>
      <c r="AI14" s="578"/>
      <c r="AJ14" s="578"/>
      <c r="AK14" s="579"/>
      <c r="AL14" s="577"/>
      <c r="AM14" s="578"/>
      <c r="AN14" s="578"/>
      <c r="AO14" s="579"/>
      <c r="AP14" s="577"/>
      <c r="AQ14" s="578"/>
      <c r="AR14" s="578"/>
      <c r="AS14" s="579"/>
      <c r="AT14" s="577"/>
      <c r="AU14" s="578"/>
      <c r="AV14" s="578"/>
      <c r="AW14" s="579"/>
      <c r="AX14" s="577"/>
      <c r="AY14" s="578"/>
      <c r="AZ14" s="578"/>
      <c r="BA14" s="579"/>
      <c r="BB14" s="577"/>
      <c r="BC14" s="578"/>
      <c r="BD14" s="578"/>
      <c r="BE14" s="579"/>
      <c r="BF14" s="577"/>
      <c r="BG14" s="578"/>
      <c r="BH14" s="578"/>
      <c r="BI14" s="669"/>
      <c r="BJ14" s="420"/>
    </row>
    <row r="15" spans="2:62" s="421" customFormat="1" ht="12.75" customHeight="1" x14ac:dyDescent="0.15">
      <c r="B15" s="526"/>
      <c r="C15" s="670"/>
      <c r="D15" s="671"/>
      <c r="E15" s="671"/>
      <c r="F15" s="671"/>
      <c r="G15" s="671"/>
      <c r="H15" s="672"/>
      <c r="I15" s="702"/>
      <c r="J15" s="703"/>
      <c r="K15" s="534"/>
      <c r="L15" s="536"/>
      <c r="M15" s="636"/>
      <c r="N15" s="540"/>
      <c r="O15" s="541"/>
      <c r="P15" s="541"/>
      <c r="Q15" s="542"/>
      <c r="R15" s="638"/>
      <c r="S15" s="639"/>
      <c r="T15" s="639"/>
      <c r="U15" s="640"/>
      <c r="V15" s="666"/>
      <c r="W15" s="667"/>
      <c r="X15" s="667"/>
      <c r="Y15" s="668"/>
      <c r="Z15" s="638"/>
      <c r="AA15" s="639"/>
      <c r="AB15" s="639"/>
      <c r="AC15" s="640"/>
      <c r="AD15" s="638"/>
      <c r="AE15" s="639"/>
      <c r="AF15" s="639"/>
      <c r="AG15" s="640"/>
      <c r="AH15" s="666"/>
      <c r="AI15" s="667"/>
      <c r="AJ15" s="667"/>
      <c r="AK15" s="668"/>
      <c r="AL15" s="638"/>
      <c r="AM15" s="639"/>
      <c r="AN15" s="639"/>
      <c r="AO15" s="640"/>
      <c r="AP15" s="666"/>
      <c r="AQ15" s="667"/>
      <c r="AR15" s="667"/>
      <c r="AS15" s="668"/>
      <c r="AT15" s="638"/>
      <c r="AU15" s="639"/>
      <c r="AV15" s="639"/>
      <c r="AW15" s="640"/>
      <c r="AX15" s="534"/>
      <c r="AY15" s="535"/>
      <c r="AZ15" s="535"/>
      <c r="BA15" s="536"/>
      <c r="BB15" s="638"/>
      <c r="BC15" s="639"/>
      <c r="BD15" s="639"/>
      <c r="BE15" s="640"/>
      <c r="BF15" s="641"/>
      <c r="BG15" s="642"/>
      <c r="BH15" s="642"/>
      <c r="BI15" s="643"/>
      <c r="BJ15" s="420"/>
    </row>
    <row r="16" spans="2:62" s="421" customFormat="1" ht="12.75" customHeight="1" x14ac:dyDescent="0.15">
      <c r="B16" s="555"/>
      <c r="C16" s="673"/>
      <c r="D16" s="674"/>
      <c r="E16" s="674"/>
      <c r="F16" s="674"/>
      <c r="G16" s="674"/>
      <c r="H16" s="675"/>
      <c r="I16" s="704"/>
      <c r="J16" s="705"/>
      <c r="K16" s="565"/>
      <c r="L16" s="567"/>
      <c r="M16" s="665"/>
      <c r="N16" s="577"/>
      <c r="O16" s="578"/>
      <c r="P16" s="578"/>
      <c r="Q16" s="579"/>
      <c r="R16" s="577"/>
      <c r="S16" s="578"/>
      <c r="T16" s="578"/>
      <c r="U16" s="579"/>
      <c r="V16" s="577"/>
      <c r="W16" s="578"/>
      <c r="X16" s="578"/>
      <c r="Y16" s="579"/>
      <c r="Z16" s="577"/>
      <c r="AA16" s="578"/>
      <c r="AB16" s="578"/>
      <c r="AC16" s="579"/>
      <c r="AD16" s="577"/>
      <c r="AE16" s="578"/>
      <c r="AF16" s="578"/>
      <c r="AG16" s="579"/>
      <c r="AH16" s="577"/>
      <c r="AI16" s="578"/>
      <c r="AJ16" s="578"/>
      <c r="AK16" s="579"/>
      <c r="AL16" s="577"/>
      <c r="AM16" s="578"/>
      <c r="AN16" s="578"/>
      <c r="AO16" s="579"/>
      <c r="AP16" s="577"/>
      <c r="AQ16" s="578"/>
      <c r="AR16" s="578"/>
      <c r="AS16" s="579"/>
      <c r="AT16" s="577"/>
      <c r="AU16" s="578"/>
      <c r="AV16" s="578"/>
      <c r="AW16" s="579"/>
      <c r="AX16" s="577"/>
      <c r="AY16" s="578"/>
      <c r="AZ16" s="578"/>
      <c r="BA16" s="579"/>
      <c r="BB16" s="577"/>
      <c r="BC16" s="578"/>
      <c r="BD16" s="578"/>
      <c r="BE16" s="579"/>
      <c r="BF16" s="577"/>
      <c r="BG16" s="578"/>
      <c r="BH16" s="578"/>
      <c r="BI16" s="669"/>
      <c r="BJ16" s="420"/>
    </row>
    <row r="17" spans="2:62" s="421" customFormat="1" ht="12.75" customHeight="1" x14ac:dyDescent="0.15">
      <c r="B17" s="688"/>
      <c r="C17" s="690"/>
      <c r="D17" s="691"/>
      <c r="E17" s="691"/>
      <c r="F17" s="691"/>
      <c r="G17" s="691"/>
      <c r="H17" s="692"/>
      <c r="I17" s="686"/>
      <c r="J17" s="635"/>
      <c r="K17" s="686"/>
      <c r="L17" s="635"/>
      <c r="M17" s="696"/>
      <c r="N17" s="540"/>
      <c r="O17" s="541"/>
      <c r="P17" s="541"/>
      <c r="Q17" s="542"/>
      <c r="R17" s="676"/>
      <c r="S17" s="629"/>
      <c r="T17" s="629"/>
      <c r="U17" s="630"/>
      <c r="V17" s="683"/>
      <c r="W17" s="684"/>
      <c r="X17" s="684"/>
      <c r="Y17" s="685"/>
      <c r="Z17" s="676"/>
      <c r="AA17" s="629"/>
      <c r="AB17" s="629"/>
      <c r="AC17" s="630"/>
      <c r="AD17" s="676"/>
      <c r="AE17" s="629"/>
      <c r="AF17" s="629"/>
      <c r="AG17" s="630"/>
      <c r="AH17" s="683"/>
      <c r="AI17" s="684"/>
      <c r="AJ17" s="684"/>
      <c r="AK17" s="685"/>
      <c r="AL17" s="676"/>
      <c r="AM17" s="629"/>
      <c r="AN17" s="629"/>
      <c r="AO17" s="630"/>
      <c r="AP17" s="683"/>
      <c r="AQ17" s="684"/>
      <c r="AR17" s="684"/>
      <c r="AS17" s="685"/>
      <c r="AT17" s="676"/>
      <c r="AU17" s="629"/>
      <c r="AV17" s="629"/>
      <c r="AW17" s="630"/>
      <c r="AX17" s="686"/>
      <c r="AY17" s="634"/>
      <c r="AZ17" s="634"/>
      <c r="BA17" s="635"/>
      <c r="BB17" s="676"/>
      <c r="BC17" s="629"/>
      <c r="BD17" s="629"/>
      <c r="BE17" s="630"/>
      <c r="BF17" s="677"/>
      <c r="BG17" s="678"/>
      <c r="BH17" s="678"/>
      <c r="BI17" s="679"/>
      <c r="BJ17" s="420"/>
    </row>
    <row r="18" spans="2:62" s="421" customFormat="1" ht="12.75" customHeight="1" x14ac:dyDescent="0.15">
      <c r="B18" s="689"/>
      <c r="C18" s="693"/>
      <c r="D18" s="694"/>
      <c r="E18" s="694"/>
      <c r="F18" s="694"/>
      <c r="G18" s="694"/>
      <c r="H18" s="695"/>
      <c r="I18" s="700"/>
      <c r="J18" s="701"/>
      <c r="K18" s="700"/>
      <c r="L18" s="701"/>
      <c r="M18" s="697"/>
      <c r="N18" s="680"/>
      <c r="O18" s="681"/>
      <c r="P18" s="681"/>
      <c r="Q18" s="682"/>
      <c r="R18" s="680"/>
      <c r="S18" s="681"/>
      <c r="T18" s="681"/>
      <c r="U18" s="682"/>
      <c r="V18" s="680"/>
      <c r="W18" s="681"/>
      <c r="X18" s="681"/>
      <c r="Y18" s="682"/>
      <c r="Z18" s="680"/>
      <c r="AA18" s="681"/>
      <c r="AB18" s="681"/>
      <c r="AC18" s="682"/>
      <c r="AD18" s="680"/>
      <c r="AE18" s="681"/>
      <c r="AF18" s="681"/>
      <c r="AG18" s="682"/>
      <c r="AH18" s="680"/>
      <c r="AI18" s="681"/>
      <c r="AJ18" s="681"/>
      <c r="AK18" s="682"/>
      <c r="AL18" s="680"/>
      <c r="AM18" s="681"/>
      <c r="AN18" s="681"/>
      <c r="AO18" s="682"/>
      <c r="AP18" s="680"/>
      <c r="AQ18" s="681"/>
      <c r="AR18" s="681"/>
      <c r="AS18" s="682"/>
      <c r="AT18" s="680"/>
      <c r="AU18" s="681"/>
      <c r="AV18" s="681"/>
      <c r="AW18" s="682"/>
      <c r="AX18" s="680"/>
      <c r="AY18" s="681"/>
      <c r="AZ18" s="681"/>
      <c r="BA18" s="682"/>
      <c r="BB18" s="680"/>
      <c r="BC18" s="681"/>
      <c r="BD18" s="681"/>
      <c r="BE18" s="682"/>
      <c r="BF18" s="680"/>
      <c r="BG18" s="681"/>
      <c r="BH18" s="681"/>
      <c r="BI18" s="687"/>
      <c r="BJ18" s="420"/>
    </row>
    <row r="19" spans="2:62" s="421" customFormat="1" ht="12.75" customHeight="1" x14ac:dyDescent="0.15">
      <c r="B19" s="526"/>
      <c r="C19" s="670"/>
      <c r="D19" s="671"/>
      <c r="E19" s="671"/>
      <c r="F19" s="671"/>
      <c r="G19" s="671"/>
      <c r="H19" s="672"/>
      <c r="I19" s="534"/>
      <c r="J19" s="536"/>
      <c r="K19" s="534"/>
      <c r="L19" s="536"/>
      <c r="M19" s="636"/>
      <c r="N19" s="638"/>
      <c r="O19" s="639"/>
      <c r="P19" s="639"/>
      <c r="Q19" s="640"/>
      <c r="R19" s="638"/>
      <c r="S19" s="639"/>
      <c r="T19" s="639"/>
      <c r="U19" s="640"/>
      <c r="V19" s="666"/>
      <c r="W19" s="667"/>
      <c r="X19" s="667"/>
      <c r="Y19" s="668"/>
      <c r="Z19" s="638"/>
      <c r="AA19" s="639"/>
      <c r="AB19" s="639"/>
      <c r="AC19" s="640"/>
      <c r="AD19" s="638"/>
      <c r="AE19" s="639"/>
      <c r="AF19" s="639"/>
      <c r="AG19" s="640"/>
      <c r="AH19" s="666"/>
      <c r="AI19" s="667"/>
      <c r="AJ19" s="667"/>
      <c r="AK19" s="668"/>
      <c r="AL19" s="638"/>
      <c r="AM19" s="639"/>
      <c r="AN19" s="639"/>
      <c r="AO19" s="640"/>
      <c r="AP19" s="666"/>
      <c r="AQ19" s="667"/>
      <c r="AR19" s="667"/>
      <c r="AS19" s="668"/>
      <c r="AT19" s="638"/>
      <c r="AU19" s="639"/>
      <c r="AV19" s="639"/>
      <c r="AW19" s="640"/>
      <c r="AX19" s="534"/>
      <c r="AY19" s="535"/>
      <c r="AZ19" s="535"/>
      <c r="BA19" s="536"/>
      <c r="BB19" s="638"/>
      <c r="BC19" s="639"/>
      <c r="BD19" s="639"/>
      <c r="BE19" s="640"/>
      <c r="BF19" s="641"/>
      <c r="BG19" s="642"/>
      <c r="BH19" s="642"/>
      <c r="BI19" s="643"/>
      <c r="BJ19" s="420"/>
    </row>
    <row r="20" spans="2:62" s="421" customFormat="1" ht="12.75" customHeight="1" x14ac:dyDescent="0.15">
      <c r="B20" s="555"/>
      <c r="C20" s="673"/>
      <c r="D20" s="674"/>
      <c r="E20" s="674"/>
      <c r="F20" s="674"/>
      <c r="G20" s="674"/>
      <c r="H20" s="675"/>
      <c r="I20" s="565"/>
      <c r="J20" s="567"/>
      <c r="K20" s="565"/>
      <c r="L20" s="567"/>
      <c r="M20" s="665"/>
      <c r="N20" s="577"/>
      <c r="O20" s="578"/>
      <c r="P20" s="578"/>
      <c r="Q20" s="579"/>
      <c r="R20" s="577"/>
      <c r="S20" s="578"/>
      <c r="T20" s="578"/>
      <c r="U20" s="579"/>
      <c r="V20" s="577"/>
      <c r="W20" s="578"/>
      <c r="X20" s="578"/>
      <c r="Y20" s="579"/>
      <c r="Z20" s="577"/>
      <c r="AA20" s="578"/>
      <c r="AB20" s="578"/>
      <c r="AC20" s="579"/>
      <c r="AD20" s="577"/>
      <c r="AE20" s="578"/>
      <c r="AF20" s="578"/>
      <c r="AG20" s="579"/>
      <c r="AH20" s="577"/>
      <c r="AI20" s="578"/>
      <c r="AJ20" s="578"/>
      <c r="AK20" s="579"/>
      <c r="AL20" s="577"/>
      <c r="AM20" s="578"/>
      <c r="AN20" s="578"/>
      <c r="AO20" s="579"/>
      <c r="AP20" s="577"/>
      <c r="AQ20" s="578"/>
      <c r="AR20" s="578"/>
      <c r="AS20" s="579"/>
      <c r="AT20" s="577"/>
      <c r="AU20" s="578"/>
      <c r="AV20" s="578"/>
      <c r="AW20" s="579"/>
      <c r="AX20" s="577"/>
      <c r="AY20" s="698"/>
      <c r="AZ20" s="698"/>
      <c r="BA20" s="699"/>
      <c r="BB20" s="577"/>
      <c r="BC20" s="578"/>
      <c r="BD20" s="578"/>
      <c r="BE20" s="579"/>
      <c r="BF20" s="577"/>
      <c r="BG20" s="578"/>
      <c r="BH20" s="578"/>
      <c r="BI20" s="669"/>
      <c r="BJ20" s="420"/>
    </row>
    <row r="21" spans="2:62" s="421" customFormat="1" ht="12.75" customHeight="1" x14ac:dyDescent="0.15">
      <c r="B21" s="688"/>
      <c r="C21" s="690"/>
      <c r="D21" s="691"/>
      <c r="E21" s="691"/>
      <c r="F21" s="691"/>
      <c r="G21" s="691"/>
      <c r="H21" s="692"/>
      <c r="I21" s="534"/>
      <c r="J21" s="536"/>
      <c r="K21" s="534"/>
      <c r="L21" s="536"/>
      <c r="M21" s="696"/>
      <c r="N21" s="540"/>
      <c r="O21" s="541"/>
      <c r="P21" s="541"/>
      <c r="Q21" s="542"/>
      <c r="R21" s="676"/>
      <c r="S21" s="629"/>
      <c r="T21" s="629"/>
      <c r="U21" s="630"/>
      <c r="V21" s="683"/>
      <c r="W21" s="684"/>
      <c r="X21" s="684"/>
      <c r="Y21" s="685"/>
      <c r="Z21" s="676"/>
      <c r="AA21" s="629"/>
      <c r="AB21" s="629"/>
      <c r="AC21" s="630"/>
      <c r="AD21" s="676"/>
      <c r="AE21" s="629"/>
      <c r="AF21" s="629"/>
      <c r="AG21" s="630"/>
      <c r="AH21" s="683"/>
      <c r="AI21" s="684"/>
      <c r="AJ21" s="684"/>
      <c r="AK21" s="685"/>
      <c r="AL21" s="676"/>
      <c r="AM21" s="629"/>
      <c r="AN21" s="629"/>
      <c r="AO21" s="630"/>
      <c r="AP21" s="683"/>
      <c r="AQ21" s="684"/>
      <c r="AR21" s="684"/>
      <c r="AS21" s="685"/>
      <c r="AT21" s="676"/>
      <c r="AU21" s="629"/>
      <c r="AV21" s="629"/>
      <c r="AW21" s="630"/>
      <c r="AX21" s="686"/>
      <c r="AY21" s="634"/>
      <c r="AZ21" s="634"/>
      <c r="BA21" s="635"/>
      <c r="BB21" s="676"/>
      <c r="BC21" s="629"/>
      <c r="BD21" s="629"/>
      <c r="BE21" s="630"/>
      <c r="BF21" s="677"/>
      <c r="BG21" s="678"/>
      <c r="BH21" s="678"/>
      <c r="BI21" s="679"/>
      <c r="BJ21" s="420"/>
    </row>
    <row r="22" spans="2:62" s="421" customFormat="1" ht="12.75" customHeight="1" x14ac:dyDescent="0.15">
      <c r="B22" s="689"/>
      <c r="C22" s="693"/>
      <c r="D22" s="694"/>
      <c r="E22" s="694"/>
      <c r="F22" s="694"/>
      <c r="G22" s="694"/>
      <c r="H22" s="695"/>
      <c r="I22" s="565"/>
      <c r="J22" s="567"/>
      <c r="K22" s="565"/>
      <c r="L22" s="567"/>
      <c r="M22" s="697"/>
      <c r="N22" s="680"/>
      <c r="O22" s="681"/>
      <c r="P22" s="681"/>
      <c r="Q22" s="682"/>
      <c r="R22" s="680"/>
      <c r="S22" s="681"/>
      <c r="T22" s="681"/>
      <c r="U22" s="682"/>
      <c r="V22" s="680"/>
      <c r="W22" s="681"/>
      <c r="X22" s="681"/>
      <c r="Y22" s="682"/>
      <c r="Z22" s="680"/>
      <c r="AA22" s="681"/>
      <c r="AB22" s="681"/>
      <c r="AC22" s="682"/>
      <c r="AD22" s="680"/>
      <c r="AE22" s="681"/>
      <c r="AF22" s="681"/>
      <c r="AG22" s="682"/>
      <c r="AH22" s="680"/>
      <c r="AI22" s="681"/>
      <c r="AJ22" s="681"/>
      <c r="AK22" s="682"/>
      <c r="AL22" s="680"/>
      <c r="AM22" s="681"/>
      <c r="AN22" s="681"/>
      <c r="AO22" s="682"/>
      <c r="AP22" s="680"/>
      <c r="AQ22" s="681"/>
      <c r="AR22" s="681"/>
      <c r="AS22" s="682"/>
      <c r="AT22" s="680"/>
      <c r="AU22" s="681"/>
      <c r="AV22" s="681"/>
      <c r="AW22" s="682"/>
      <c r="AX22" s="680"/>
      <c r="AY22" s="681"/>
      <c r="AZ22" s="681"/>
      <c r="BA22" s="682"/>
      <c r="BB22" s="680"/>
      <c r="BC22" s="681"/>
      <c r="BD22" s="681"/>
      <c r="BE22" s="682"/>
      <c r="BF22" s="680"/>
      <c r="BG22" s="681"/>
      <c r="BH22" s="681"/>
      <c r="BI22" s="687"/>
      <c r="BJ22" s="420"/>
    </row>
    <row r="23" spans="2:62" s="421" customFormat="1" ht="12.75" customHeight="1" x14ac:dyDescent="0.15">
      <c r="B23" s="526"/>
      <c r="C23" s="670"/>
      <c r="D23" s="671"/>
      <c r="E23" s="671"/>
      <c r="F23" s="671"/>
      <c r="G23" s="671"/>
      <c r="H23" s="672"/>
      <c r="I23" s="534"/>
      <c r="J23" s="536"/>
      <c r="K23" s="534"/>
      <c r="L23" s="536"/>
      <c r="M23" s="636"/>
      <c r="N23" s="638"/>
      <c r="O23" s="639"/>
      <c r="P23" s="639"/>
      <c r="Q23" s="640"/>
      <c r="R23" s="638"/>
      <c r="S23" s="639"/>
      <c r="T23" s="639"/>
      <c r="U23" s="640"/>
      <c r="V23" s="666"/>
      <c r="W23" s="667"/>
      <c r="X23" s="667"/>
      <c r="Y23" s="668"/>
      <c r="Z23" s="638"/>
      <c r="AA23" s="639"/>
      <c r="AB23" s="639"/>
      <c r="AC23" s="640"/>
      <c r="AD23" s="638"/>
      <c r="AE23" s="639"/>
      <c r="AF23" s="639"/>
      <c r="AG23" s="640"/>
      <c r="AH23" s="666"/>
      <c r="AI23" s="667"/>
      <c r="AJ23" s="667"/>
      <c r="AK23" s="668"/>
      <c r="AL23" s="638"/>
      <c r="AM23" s="639"/>
      <c r="AN23" s="639"/>
      <c r="AO23" s="640"/>
      <c r="AP23" s="666"/>
      <c r="AQ23" s="667"/>
      <c r="AR23" s="667"/>
      <c r="AS23" s="668"/>
      <c r="AT23" s="638"/>
      <c r="AU23" s="639"/>
      <c r="AV23" s="639"/>
      <c r="AW23" s="640"/>
      <c r="AX23" s="534"/>
      <c r="AY23" s="535"/>
      <c r="AZ23" s="535"/>
      <c r="BA23" s="536"/>
      <c r="BB23" s="638"/>
      <c r="BC23" s="639"/>
      <c r="BD23" s="639"/>
      <c r="BE23" s="640"/>
      <c r="BF23" s="641"/>
      <c r="BG23" s="642"/>
      <c r="BH23" s="642"/>
      <c r="BI23" s="643"/>
      <c r="BJ23" s="420"/>
    </row>
    <row r="24" spans="2:62" s="421" customFormat="1" ht="12.75" customHeight="1" x14ac:dyDescent="0.15">
      <c r="B24" s="555"/>
      <c r="C24" s="673"/>
      <c r="D24" s="674"/>
      <c r="E24" s="674"/>
      <c r="F24" s="674"/>
      <c r="G24" s="674"/>
      <c r="H24" s="675"/>
      <c r="I24" s="565"/>
      <c r="J24" s="567"/>
      <c r="K24" s="565"/>
      <c r="L24" s="567"/>
      <c r="M24" s="665"/>
      <c r="N24" s="577"/>
      <c r="O24" s="578"/>
      <c r="P24" s="578"/>
      <c r="Q24" s="579"/>
      <c r="R24" s="577"/>
      <c r="S24" s="578"/>
      <c r="T24" s="578"/>
      <c r="U24" s="579"/>
      <c r="V24" s="577"/>
      <c r="W24" s="578"/>
      <c r="X24" s="578"/>
      <c r="Y24" s="579"/>
      <c r="Z24" s="577"/>
      <c r="AA24" s="578"/>
      <c r="AB24" s="578"/>
      <c r="AC24" s="579"/>
      <c r="AD24" s="577"/>
      <c r="AE24" s="578"/>
      <c r="AF24" s="578"/>
      <c r="AG24" s="579"/>
      <c r="AH24" s="577"/>
      <c r="AI24" s="578"/>
      <c r="AJ24" s="578"/>
      <c r="AK24" s="579"/>
      <c r="AL24" s="577"/>
      <c r="AM24" s="578"/>
      <c r="AN24" s="578"/>
      <c r="AO24" s="579"/>
      <c r="AP24" s="577"/>
      <c r="AQ24" s="578"/>
      <c r="AR24" s="578"/>
      <c r="AS24" s="579"/>
      <c r="AT24" s="577"/>
      <c r="AU24" s="578"/>
      <c r="AV24" s="578"/>
      <c r="AW24" s="579"/>
      <c r="AX24" s="577"/>
      <c r="AY24" s="578"/>
      <c r="AZ24" s="578"/>
      <c r="BA24" s="579"/>
      <c r="BB24" s="577"/>
      <c r="BC24" s="578"/>
      <c r="BD24" s="578"/>
      <c r="BE24" s="579"/>
      <c r="BF24" s="577"/>
      <c r="BG24" s="578"/>
      <c r="BH24" s="578"/>
      <c r="BI24" s="669"/>
      <c r="BJ24" s="420"/>
    </row>
    <row r="25" spans="2:62" s="421" customFormat="1" ht="12.75" customHeight="1" x14ac:dyDescent="0.15">
      <c r="B25" s="526"/>
      <c r="C25" s="659"/>
      <c r="D25" s="660"/>
      <c r="E25" s="660"/>
      <c r="F25" s="660"/>
      <c r="G25" s="660"/>
      <c r="H25" s="661"/>
      <c r="I25" s="534"/>
      <c r="J25" s="536"/>
      <c r="K25" s="534"/>
      <c r="L25" s="536"/>
      <c r="M25" s="636"/>
      <c r="N25" s="638"/>
      <c r="O25" s="639"/>
      <c r="P25" s="639"/>
      <c r="Q25" s="640"/>
      <c r="R25" s="647"/>
      <c r="S25" s="648"/>
      <c r="T25" s="648"/>
      <c r="U25" s="649"/>
      <c r="V25" s="650"/>
      <c r="W25" s="651"/>
      <c r="X25" s="651"/>
      <c r="Y25" s="652"/>
      <c r="Z25" s="647"/>
      <c r="AA25" s="648"/>
      <c r="AB25" s="648"/>
      <c r="AC25" s="649"/>
      <c r="AD25" s="647"/>
      <c r="AE25" s="648"/>
      <c r="AF25" s="648"/>
      <c r="AG25" s="649"/>
      <c r="AH25" s="650"/>
      <c r="AI25" s="651"/>
      <c r="AJ25" s="651"/>
      <c r="AK25" s="652"/>
      <c r="AL25" s="647"/>
      <c r="AM25" s="648"/>
      <c r="AN25" s="648"/>
      <c r="AO25" s="649"/>
      <c r="AP25" s="650"/>
      <c r="AQ25" s="651"/>
      <c r="AR25" s="651"/>
      <c r="AS25" s="652"/>
      <c r="AT25" s="647"/>
      <c r="AU25" s="648"/>
      <c r="AV25" s="648"/>
      <c r="AW25" s="649"/>
      <c r="AX25" s="534"/>
      <c r="AY25" s="535"/>
      <c r="AZ25" s="535"/>
      <c r="BA25" s="536"/>
      <c r="BB25" s="638"/>
      <c r="BC25" s="639"/>
      <c r="BD25" s="639"/>
      <c r="BE25" s="640"/>
      <c r="BF25" s="641"/>
      <c r="BG25" s="642"/>
      <c r="BH25" s="642"/>
      <c r="BI25" s="643"/>
      <c r="BJ25" s="420"/>
    </row>
    <row r="26" spans="2:62" s="421" customFormat="1" ht="12.75" customHeight="1" x14ac:dyDescent="0.15">
      <c r="B26" s="555"/>
      <c r="C26" s="662"/>
      <c r="D26" s="663"/>
      <c r="E26" s="663"/>
      <c r="F26" s="663"/>
      <c r="G26" s="663"/>
      <c r="H26" s="664"/>
      <c r="I26" s="565"/>
      <c r="J26" s="567"/>
      <c r="K26" s="565"/>
      <c r="L26" s="567"/>
      <c r="M26" s="665"/>
      <c r="N26" s="577"/>
      <c r="O26" s="578"/>
      <c r="P26" s="578"/>
      <c r="Q26" s="579"/>
      <c r="R26" s="644"/>
      <c r="S26" s="645"/>
      <c r="T26" s="645"/>
      <c r="U26" s="646"/>
      <c r="V26" s="644"/>
      <c r="W26" s="645"/>
      <c r="X26" s="645"/>
      <c r="Y26" s="646"/>
      <c r="Z26" s="644"/>
      <c r="AA26" s="645"/>
      <c r="AB26" s="645"/>
      <c r="AC26" s="646"/>
      <c r="AD26" s="644"/>
      <c r="AE26" s="645"/>
      <c r="AF26" s="645"/>
      <c r="AG26" s="646"/>
      <c r="AH26" s="644"/>
      <c r="AI26" s="645"/>
      <c r="AJ26" s="645"/>
      <c r="AK26" s="646"/>
      <c r="AL26" s="644"/>
      <c r="AM26" s="645"/>
      <c r="AN26" s="645"/>
      <c r="AO26" s="646"/>
      <c r="AP26" s="644"/>
      <c r="AQ26" s="645"/>
      <c r="AR26" s="645"/>
      <c r="AS26" s="646"/>
      <c r="AT26" s="644"/>
      <c r="AU26" s="645"/>
      <c r="AV26" s="645"/>
      <c r="AW26" s="646"/>
      <c r="AX26" s="653"/>
      <c r="AY26" s="654"/>
      <c r="AZ26" s="654"/>
      <c r="BA26" s="655"/>
      <c r="BB26" s="577"/>
      <c r="BC26" s="578"/>
      <c r="BD26" s="578"/>
      <c r="BE26" s="579"/>
      <c r="BF26" s="656"/>
      <c r="BG26" s="657"/>
      <c r="BH26" s="657"/>
      <c r="BI26" s="658"/>
      <c r="BJ26" s="420"/>
    </row>
    <row r="27" spans="2:62" s="421" customFormat="1" ht="12.75" customHeight="1" x14ac:dyDescent="0.15">
      <c r="B27" s="526"/>
      <c r="C27" s="633"/>
      <c r="D27" s="634"/>
      <c r="E27" s="634"/>
      <c r="F27" s="634"/>
      <c r="G27" s="634"/>
      <c r="H27" s="635"/>
      <c r="I27" s="534"/>
      <c r="J27" s="536"/>
      <c r="K27" s="534"/>
      <c r="L27" s="536"/>
      <c r="M27" s="636"/>
      <c r="N27" s="540"/>
      <c r="O27" s="629"/>
      <c r="P27" s="629"/>
      <c r="Q27" s="630"/>
      <c r="R27" s="540"/>
      <c r="S27" s="629"/>
      <c r="T27" s="629"/>
      <c r="U27" s="630"/>
      <c r="V27" s="540"/>
      <c r="W27" s="629"/>
      <c r="X27" s="629"/>
      <c r="Y27" s="630"/>
      <c r="Z27" s="540"/>
      <c r="AA27" s="629"/>
      <c r="AB27" s="629"/>
      <c r="AC27" s="630"/>
      <c r="AD27" s="540"/>
      <c r="AE27" s="629"/>
      <c r="AF27" s="629"/>
      <c r="AG27" s="630"/>
      <c r="AH27" s="540"/>
      <c r="AI27" s="629"/>
      <c r="AJ27" s="629"/>
      <c r="AK27" s="630"/>
      <c r="AL27" s="540"/>
      <c r="AM27" s="629"/>
      <c r="AN27" s="629"/>
      <c r="AO27" s="630"/>
      <c r="AP27" s="540"/>
      <c r="AQ27" s="629"/>
      <c r="AR27" s="629"/>
      <c r="AS27" s="630"/>
      <c r="AT27" s="540"/>
      <c r="AU27" s="629"/>
      <c r="AV27" s="629"/>
      <c r="AW27" s="630"/>
      <c r="AX27" s="540"/>
      <c r="AY27" s="629"/>
      <c r="AZ27" s="629"/>
      <c r="BA27" s="630"/>
      <c r="BB27" s="540"/>
      <c r="BC27" s="629"/>
      <c r="BD27" s="629"/>
      <c r="BE27" s="630"/>
      <c r="BF27" s="540"/>
      <c r="BG27" s="629"/>
      <c r="BH27" s="629"/>
      <c r="BI27" s="631"/>
      <c r="BJ27" s="420"/>
    </row>
    <row r="28" spans="2:62" s="421" customFormat="1" ht="12.75" customHeight="1" thickBot="1" x14ac:dyDescent="0.2">
      <c r="B28" s="527"/>
      <c r="C28" s="632" t="s">
        <v>308</v>
      </c>
      <c r="D28" s="538"/>
      <c r="E28" s="538"/>
      <c r="F28" s="538"/>
      <c r="G28" s="538"/>
      <c r="H28" s="539"/>
      <c r="I28" s="537"/>
      <c r="J28" s="539"/>
      <c r="K28" s="537"/>
      <c r="L28" s="539"/>
      <c r="M28" s="637"/>
      <c r="N28" s="547">
        <f>N8+N10+N12+N14</f>
        <v>0</v>
      </c>
      <c r="O28" s="548"/>
      <c r="P28" s="548"/>
      <c r="Q28" s="549"/>
      <c r="R28" s="547">
        <f>R8+R10+R12+R14</f>
        <v>0</v>
      </c>
      <c r="S28" s="548"/>
      <c r="T28" s="548"/>
      <c r="U28" s="549"/>
      <c r="V28" s="547">
        <f>V8+V10+V12+V14</f>
        <v>0</v>
      </c>
      <c r="W28" s="548"/>
      <c r="X28" s="548"/>
      <c r="Y28" s="549"/>
      <c r="Z28" s="547">
        <f>Z8+Z10+Z12+Z14</f>
        <v>0</v>
      </c>
      <c r="AA28" s="548"/>
      <c r="AB28" s="548"/>
      <c r="AC28" s="549"/>
      <c r="AD28" s="547">
        <f>AD8+AD10+AD12+AD14</f>
        <v>0</v>
      </c>
      <c r="AE28" s="548"/>
      <c r="AF28" s="548"/>
      <c r="AG28" s="549"/>
      <c r="AH28" s="547">
        <f>AH8+AH10+AH12+AH14</f>
        <v>0</v>
      </c>
      <c r="AI28" s="548"/>
      <c r="AJ28" s="548"/>
      <c r="AK28" s="549"/>
      <c r="AL28" s="547">
        <f>AL8+AL10+AL12+AL14</f>
        <v>0</v>
      </c>
      <c r="AM28" s="548"/>
      <c r="AN28" s="548"/>
      <c r="AO28" s="549"/>
      <c r="AP28" s="547">
        <f>AP8+AP10+AP12+AP14</f>
        <v>0</v>
      </c>
      <c r="AQ28" s="548"/>
      <c r="AR28" s="548"/>
      <c r="AS28" s="549"/>
      <c r="AT28" s="547">
        <f>AT8+AT10+AT12+AT14</f>
        <v>0</v>
      </c>
      <c r="AU28" s="548"/>
      <c r="AV28" s="548"/>
      <c r="AW28" s="549"/>
      <c r="AX28" s="547">
        <f>AX8+AX10+AX12+AX14</f>
        <v>0</v>
      </c>
      <c r="AY28" s="548"/>
      <c r="AZ28" s="548"/>
      <c r="BA28" s="549"/>
      <c r="BB28" s="547">
        <f>BB8+BB10+BB12+BB14</f>
        <v>0</v>
      </c>
      <c r="BC28" s="548"/>
      <c r="BD28" s="548"/>
      <c r="BE28" s="549"/>
      <c r="BF28" s="547">
        <f>BF8+BF10+BF12+BF14</f>
        <v>0</v>
      </c>
      <c r="BG28" s="548"/>
      <c r="BH28" s="548"/>
      <c r="BI28" s="615"/>
      <c r="BJ28" s="420"/>
    </row>
    <row r="29" spans="2:62" s="421" customFormat="1" ht="12.75" customHeight="1" x14ac:dyDescent="0.15">
      <c r="B29" s="616" t="s">
        <v>309</v>
      </c>
      <c r="C29" s="617" t="s">
        <v>292</v>
      </c>
      <c r="D29" s="618"/>
      <c r="E29" s="618"/>
      <c r="F29" s="618"/>
      <c r="G29" s="618"/>
      <c r="H29" s="619"/>
      <c r="I29" s="620"/>
      <c r="J29" s="621"/>
      <c r="K29" s="621"/>
      <c r="L29" s="621"/>
      <c r="M29" s="622"/>
      <c r="N29" s="626"/>
      <c r="O29" s="627"/>
      <c r="P29" s="627"/>
      <c r="Q29" s="628"/>
      <c r="R29" s="611"/>
      <c r="S29" s="612"/>
      <c r="T29" s="612"/>
      <c r="U29" s="613"/>
      <c r="V29" s="611"/>
      <c r="W29" s="612"/>
      <c r="X29" s="612"/>
      <c r="Y29" s="613"/>
      <c r="Z29" s="611"/>
      <c r="AA29" s="612"/>
      <c r="AB29" s="612"/>
      <c r="AC29" s="613"/>
      <c r="AD29" s="611"/>
      <c r="AE29" s="612"/>
      <c r="AF29" s="612"/>
      <c r="AG29" s="613"/>
      <c r="AH29" s="611"/>
      <c r="AI29" s="612"/>
      <c r="AJ29" s="612"/>
      <c r="AK29" s="613"/>
      <c r="AL29" s="611"/>
      <c r="AM29" s="612"/>
      <c r="AN29" s="612"/>
      <c r="AO29" s="613"/>
      <c r="AP29" s="611"/>
      <c r="AQ29" s="612"/>
      <c r="AR29" s="612"/>
      <c r="AS29" s="613"/>
      <c r="AT29" s="611"/>
      <c r="AU29" s="612"/>
      <c r="AV29" s="612"/>
      <c r="AW29" s="613"/>
      <c r="AX29" s="427"/>
      <c r="AY29" s="427"/>
      <c r="AZ29" s="427"/>
      <c r="BA29" s="427"/>
      <c r="BB29" s="611"/>
      <c r="BC29" s="612"/>
      <c r="BD29" s="612"/>
      <c r="BE29" s="613"/>
      <c r="BF29" s="611"/>
      <c r="BG29" s="612"/>
      <c r="BH29" s="612"/>
      <c r="BI29" s="614"/>
      <c r="BJ29" s="420"/>
    </row>
    <row r="30" spans="2:62" s="421" customFormat="1" ht="12.75" customHeight="1" thickBot="1" x14ac:dyDescent="0.2">
      <c r="B30" s="584"/>
      <c r="C30" s="585"/>
      <c r="D30" s="586"/>
      <c r="E30" s="586"/>
      <c r="F30" s="586"/>
      <c r="G30" s="586"/>
      <c r="H30" s="587"/>
      <c r="I30" s="623"/>
      <c r="J30" s="624"/>
      <c r="K30" s="624"/>
      <c r="L30" s="624"/>
      <c r="M30" s="625"/>
      <c r="N30" s="596">
        <f>N28</f>
        <v>0</v>
      </c>
      <c r="O30" s="597"/>
      <c r="P30" s="597"/>
      <c r="Q30" s="598"/>
      <c r="R30" s="596"/>
      <c r="S30" s="597"/>
      <c r="T30" s="597"/>
      <c r="U30" s="598"/>
      <c r="V30" s="596"/>
      <c r="W30" s="597"/>
      <c r="X30" s="597"/>
      <c r="Y30" s="598"/>
      <c r="Z30" s="596"/>
      <c r="AA30" s="597"/>
      <c r="AB30" s="597"/>
      <c r="AC30" s="598"/>
      <c r="AD30" s="596"/>
      <c r="AE30" s="597"/>
      <c r="AF30" s="597"/>
      <c r="AG30" s="598"/>
      <c r="AH30" s="596"/>
      <c r="AI30" s="597"/>
      <c r="AJ30" s="597"/>
      <c r="AK30" s="598"/>
      <c r="AL30" s="596"/>
      <c r="AM30" s="597"/>
      <c r="AN30" s="597"/>
      <c r="AO30" s="598"/>
      <c r="AP30" s="596"/>
      <c r="AQ30" s="597"/>
      <c r="AR30" s="597"/>
      <c r="AS30" s="598"/>
      <c r="AT30" s="596"/>
      <c r="AU30" s="597"/>
      <c r="AV30" s="597"/>
      <c r="AW30" s="598"/>
      <c r="AX30" s="428"/>
      <c r="AY30" s="428"/>
      <c r="AZ30" s="428"/>
      <c r="BA30" s="428"/>
      <c r="BB30" s="596"/>
      <c r="BC30" s="597"/>
      <c r="BD30" s="597"/>
      <c r="BE30" s="598"/>
      <c r="BF30" s="596"/>
      <c r="BG30" s="597"/>
      <c r="BH30" s="597"/>
      <c r="BI30" s="610"/>
      <c r="BJ30" s="420"/>
    </row>
    <row r="31" spans="2:62" s="421" customFormat="1" ht="12.75" customHeight="1" thickTop="1" x14ac:dyDescent="0.15">
      <c r="B31" s="554" t="s">
        <v>310</v>
      </c>
      <c r="C31" s="556" t="s">
        <v>311</v>
      </c>
      <c r="D31" s="557"/>
      <c r="E31" s="557"/>
      <c r="F31" s="557"/>
      <c r="G31" s="557"/>
      <c r="H31" s="558"/>
      <c r="I31" s="562" t="s">
        <v>312</v>
      </c>
      <c r="J31" s="563"/>
      <c r="K31" s="563"/>
      <c r="L31" s="563"/>
      <c r="M31" s="564"/>
      <c r="N31" s="568"/>
      <c r="O31" s="569"/>
      <c r="P31" s="569"/>
      <c r="Q31" s="570"/>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0"/>
      <c r="AQ31" s="420"/>
      <c r="AR31" s="420"/>
      <c r="AS31" s="420"/>
      <c r="AT31" s="420"/>
      <c r="AU31" s="420"/>
      <c r="AV31" s="420"/>
      <c r="AW31" s="420"/>
      <c r="AX31" s="430"/>
      <c r="AY31" s="420"/>
      <c r="AZ31" s="420"/>
      <c r="BA31" s="420"/>
      <c r="BB31" s="602"/>
      <c r="BC31" s="557"/>
      <c r="BD31" s="557"/>
      <c r="BE31" s="558"/>
      <c r="BF31" s="608"/>
      <c r="BG31" s="609"/>
      <c r="BH31" s="609"/>
      <c r="BI31" s="431" t="s">
        <v>313</v>
      </c>
      <c r="BJ31" s="420"/>
    </row>
    <row r="32" spans="2:62" s="421" customFormat="1" ht="12.75" customHeight="1" x14ac:dyDescent="0.15">
      <c r="B32" s="555"/>
      <c r="C32" s="559"/>
      <c r="D32" s="560"/>
      <c r="E32" s="560"/>
      <c r="F32" s="560"/>
      <c r="G32" s="560"/>
      <c r="H32" s="561"/>
      <c r="I32" s="565"/>
      <c r="J32" s="566"/>
      <c r="K32" s="566"/>
      <c r="L32" s="566"/>
      <c r="M32" s="567"/>
      <c r="N32" s="577"/>
      <c r="O32" s="578"/>
      <c r="P32" s="578"/>
      <c r="Q32" s="579"/>
      <c r="R32" s="429"/>
      <c r="S32" s="429"/>
      <c r="T32" s="429" t="s">
        <v>314</v>
      </c>
      <c r="U32" s="429"/>
      <c r="V32" s="429"/>
      <c r="W32" s="429"/>
      <c r="X32" s="429"/>
      <c r="Y32" s="429"/>
      <c r="Z32" s="429"/>
      <c r="AA32" s="429"/>
      <c r="AB32" s="429"/>
      <c r="AC32" s="429"/>
      <c r="AD32" s="429"/>
      <c r="AE32" s="429"/>
      <c r="AF32" s="429"/>
      <c r="AG32" s="429"/>
      <c r="AH32" s="429"/>
      <c r="AI32" s="429"/>
      <c r="AJ32" s="429"/>
      <c r="AK32" s="429"/>
      <c r="AL32" s="429"/>
      <c r="AM32" s="429"/>
      <c r="AN32" s="429"/>
      <c r="AO32" s="429"/>
      <c r="AP32" s="420"/>
      <c r="AQ32" s="420"/>
      <c r="AR32" s="420"/>
      <c r="AS32" s="420"/>
      <c r="AT32" s="420"/>
      <c r="AU32" s="420"/>
      <c r="AV32" s="420"/>
      <c r="AW32" s="420"/>
      <c r="AX32" s="432"/>
      <c r="AY32" s="420"/>
      <c r="AZ32" s="420"/>
      <c r="BA32" s="420"/>
      <c r="BB32" s="605"/>
      <c r="BC32" s="606"/>
      <c r="BD32" s="606"/>
      <c r="BE32" s="607"/>
      <c r="BF32" s="594"/>
      <c r="BG32" s="595"/>
      <c r="BH32" s="595"/>
      <c r="BI32" s="433"/>
      <c r="BJ32" s="420"/>
    </row>
    <row r="33" spans="2:62" s="421" customFormat="1" ht="12.75" customHeight="1" x14ac:dyDescent="0.15">
      <c r="B33" s="526" t="s">
        <v>315</v>
      </c>
      <c r="C33" s="528" t="s">
        <v>294</v>
      </c>
      <c r="D33" s="529"/>
      <c r="E33" s="529"/>
      <c r="F33" s="529"/>
      <c r="G33" s="529"/>
      <c r="H33" s="530"/>
      <c r="I33" s="543" t="s">
        <v>316</v>
      </c>
      <c r="J33" s="544"/>
      <c r="K33" s="544"/>
      <c r="L33" s="544"/>
      <c r="M33" s="545"/>
      <c r="N33" s="540"/>
      <c r="O33" s="541"/>
      <c r="P33" s="541"/>
      <c r="Q33" s="542"/>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0"/>
      <c r="AQ33" s="420"/>
      <c r="AR33" s="420"/>
      <c r="AS33" s="420"/>
      <c r="AT33" s="420"/>
      <c r="AU33" s="420"/>
      <c r="AV33" s="420"/>
      <c r="AW33" s="420"/>
      <c r="AX33" s="432"/>
      <c r="AY33" s="420"/>
      <c r="AZ33" s="420"/>
      <c r="BA33" s="420"/>
      <c r="BB33" s="605"/>
      <c r="BC33" s="606"/>
      <c r="BD33" s="606"/>
      <c r="BE33" s="607"/>
      <c r="BF33" s="594"/>
      <c r="BG33" s="595"/>
      <c r="BH33" s="595"/>
      <c r="BI33" s="433"/>
      <c r="BJ33" s="420"/>
    </row>
    <row r="34" spans="2:62" s="421" customFormat="1" ht="12.75" customHeight="1" thickBot="1" x14ac:dyDescent="0.2">
      <c r="B34" s="584"/>
      <c r="C34" s="585"/>
      <c r="D34" s="586"/>
      <c r="E34" s="586"/>
      <c r="F34" s="586"/>
      <c r="G34" s="586"/>
      <c r="H34" s="587"/>
      <c r="I34" s="588"/>
      <c r="J34" s="589"/>
      <c r="K34" s="589"/>
      <c r="L34" s="589"/>
      <c r="M34" s="590"/>
      <c r="N34" s="596">
        <f>N30+N32</f>
        <v>0</v>
      </c>
      <c r="O34" s="597"/>
      <c r="P34" s="597"/>
      <c r="Q34" s="598"/>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0"/>
      <c r="AQ34" s="420"/>
      <c r="AR34" s="420"/>
      <c r="AS34" s="420"/>
      <c r="AT34" s="420"/>
      <c r="AU34" s="420"/>
      <c r="AV34" s="420"/>
      <c r="AW34" s="420"/>
      <c r="AX34" s="434"/>
      <c r="AY34" s="420"/>
      <c r="AZ34" s="420"/>
      <c r="BA34" s="420"/>
      <c r="BB34" s="599"/>
      <c r="BC34" s="586"/>
      <c r="BD34" s="586"/>
      <c r="BE34" s="587"/>
      <c r="BF34" s="600"/>
      <c r="BG34" s="601"/>
      <c r="BH34" s="601"/>
      <c r="BI34" s="435"/>
      <c r="BJ34" s="420"/>
    </row>
    <row r="35" spans="2:62" s="421" customFormat="1" ht="12.75" customHeight="1" thickTop="1" x14ac:dyDescent="0.15">
      <c r="B35" s="554" t="s">
        <v>317</v>
      </c>
      <c r="C35" s="556" t="s">
        <v>318</v>
      </c>
      <c r="D35" s="557"/>
      <c r="E35" s="557"/>
      <c r="F35" s="557"/>
      <c r="G35" s="557"/>
      <c r="H35" s="558"/>
      <c r="I35" s="562" t="s">
        <v>312</v>
      </c>
      <c r="J35" s="563"/>
      <c r="K35" s="563"/>
      <c r="L35" s="563"/>
      <c r="M35" s="564"/>
      <c r="N35" s="568"/>
      <c r="O35" s="569"/>
      <c r="P35" s="569"/>
      <c r="Q35" s="570"/>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7"/>
      <c r="AQ35" s="437"/>
      <c r="AR35" s="437"/>
      <c r="AS35" s="437"/>
      <c r="AT35" s="437"/>
      <c r="AU35" s="437"/>
      <c r="AV35" s="437"/>
      <c r="AW35" s="437"/>
      <c r="AX35" s="430"/>
      <c r="AY35" s="437"/>
      <c r="AZ35" s="437"/>
      <c r="BA35" s="437"/>
      <c r="BB35" s="602"/>
      <c r="BC35" s="557"/>
      <c r="BD35" s="557"/>
      <c r="BE35" s="558"/>
      <c r="BF35" s="608"/>
      <c r="BG35" s="609"/>
      <c r="BH35" s="609"/>
      <c r="BI35" s="431" t="s">
        <v>313</v>
      </c>
      <c r="BJ35" s="420"/>
    </row>
    <row r="36" spans="2:62" s="421" customFormat="1" ht="12.75" customHeight="1" x14ac:dyDescent="0.15">
      <c r="B36" s="555"/>
      <c r="C36" s="559"/>
      <c r="D36" s="560"/>
      <c r="E36" s="560"/>
      <c r="F36" s="560"/>
      <c r="G36" s="560"/>
      <c r="H36" s="561"/>
      <c r="I36" s="565"/>
      <c r="J36" s="566"/>
      <c r="K36" s="566"/>
      <c r="L36" s="566"/>
      <c r="M36" s="567"/>
      <c r="N36" s="577"/>
      <c r="O36" s="578"/>
      <c r="P36" s="578"/>
      <c r="Q36" s="579"/>
      <c r="R36" s="429"/>
      <c r="S36" s="429"/>
      <c r="T36" s="429" t="s">
        <v>319</v>
      </c>
      <c r="U36" s="429"/>
      <c r="V36" s="429"/>
      <c r="W36" s="429"/>
      <c r="X36" s="429"/>
      <c r="Y36" s="429"/>
      <c r="Z36" s="429"/>
      <c r="AA36" s="429"/>
      <c r="AB36" s="429"/>
      <c r="AC36" s="429"/>
      <c r="AD36" s="429"/>
      <c r="AE36" s="429"/>
      <c r="AF36" s="429"/>
      <c r="AG36" s="429"/>
      <c r="AH36" s="429"/>
      <c r="AI36" s="429"/>
      <c r="AJ36" s="429"/>
      <c r="AK36" s="429"/>
      <c r="AL36" s="429"/>
      <c r="AM36" s="429"/>
      <c r="AN36" s="429"/>
      <c r="AO36" s="429"/>
      <c r="AP36" s="420"/>
      <c r="AQ36" s="420"/>
      <c r="AR36" s="420"/>
      <c r="AS36" s="420"/>
      <c r="AT36" s="420"/>
      <c r="AU36" s="420"/>
      <c r="AV36" s="420"/>
      <c r="AW36" s="420"/>
      <c r="AX36" s="432"/>
      <c r="AY36" s="420"/>
      <c r="AZ36" s="420"/>
      <c r="BA36" s="420"/>
      <c r="BB36" s="605"/>
      <c r="BC36" s="606"/>
      <c r="BD36" s="606"/>
      <c r="BE36" s="607"/>
      <c r="BF36" s="594"/>
      <c r="BG36" s="595"/>
      <c r="BH36" s="595"/>
      <c r="BI36" s="433"/>
      <c r="BJ36" s="420"/>
    </row>
    <row r="37" spans="2:62" s="421" customFormat="1" ht="12.75" customHeight="1" x14ac:dyDescent="0.15">
      <c r="B37" s="526" t="s">
        <v>320</v>
      </c>
      <c r="C37" s="528" t="s">
        <v>296</v>
      </c>
      <c r="D37" s="529"/>
      <c r="E37" s="529"/>
      <c r="F37" s="529"/>
      <c r="G37" s="529"/>
      <c r="H37" s="530"/>
      <c r="I37" s="543" t="s">
        <v>321</v>
      </c>
      <c r="J37" s="544"/>
      <c r="K37" s="544"/>
      <c r="L37" s="544"/>
      <c r="M37" s="545"/>
      <c r="N37" s="540"/>
      <c r="O37" s="541"/>
      <c r="P37" s="541"/>
      <c r="Q37" s="542"/>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0"/>
      <c r="AQ37" s="420"/>
      <c r="AR37" s="420"/>
      <c r="AS37" s="420"/>
      <c r="AT37" s="420"/>
      <c r="AU37" s="420"/>
      <c r="AV37" s="420"/>
      <c r="AW37" s="420"/>
      <c r="AX37" s="432"/>
      <c r="AY37" s="420"/>
      <c r="AZ37" s="420"/>
      <c r="BA37" s="420"/>
      <c r="BB37" s="605"/>
      <c r="BC37" s="606"/>
      <c r="BD37" s="606"/>
      <c r="BE37" s="607"/>
      <c r="BF37" s="594"/>
      <c r="BG37" s="595"/>
      <c r="BH37" s="595"/>
      <c r="BI37" s="433"/>
      <c r="BJ37" s="420"/>
    </row>
    <row r="38" spans="2:62" s="421" customFormat="1" ht="12.75" customHeight="1" thickBot="1" x14ac:dyDescent="0.2">
      <c r="B38" s="584"/>
      <c r="C38" s="585"/>
      <c r="D38" s="586"/>
      <c r="E38" s="586"/>
      <c r="F38" s="586"/>
      <c r="G38" s="586"/>
      <c r="H38" s="587"/>
      <c r="I38" s="588"/>
      <c r="J38" s="589"/>
      <c r="K38" s="589"/>
      <c r="L38" s="589"/>
      <c r="M38" s="590"/>
      <c r="N38" s="596">
        <f>N30+N32+N36</f>
        <v>0</v>
      </c>
      <c r="O38" s="597"/>
      <c r="P38" s="597"/>
      <c r="Q38" s="59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9"/>
      <c r="AQ38" s="439"/>
      <c r="AR38" s="439"/>
      <c r="AS38" s="439"/>
      <c r="AT38" s="439"/>
      <c r="AU38" s="439"/>
      <c r="AV38" s="439"/>
      <c r="AW38" s="439"/>
      <c r="AX38" s="434"/>
      <c r="AY38" s="439"/>
      <c r="AZ38" s="439"/>
      <c r="BA38" s="439"/>
      <c r="BB38" s="599"/>
      <c r="BC38" s="586"/>
      <c r="BD38" s="586"/>
      <c r="BE38" s="587"/>
      <c r="BF38" s="600"/>
      <c r="BG38" s="601"/>
      <c r="BH38" s="601"/>
      <c r="BI38" s="435"/>
      <c r="BJ38" s="420"/>
    </row>
    <row r="39" spans="2:62" s="421" customFormat="1" ht="12.75" customHeight="1" thickTop="1" x14ac:dyDescent="0.15">
      <c r="B39" s="554" t="s">
        <v>322</v>
      </c>
      <c r="C39" s="556" t="s">
        <v>323</v>
      </c>
      <c r="D39" s="557"/>
      <c r="E39" s="557"/>
      <c r="F39" s="557"/>
      <c r="G39" s="557"/>
      <c r="H39" s="558"/>
      <c r="I39" s="562" t="s">
        <v>312</v>
      </c>
      <c r="J39" s="563"/>
      <c r="K39" s="563"/>
      <c r="L39" s="563"/>
      <c r="M39" s="564"/>
      <c r="N39" s="568"/>
      <c r="O39" s="569"/>
      <c r="P39" s="569"/>
      <c r="Q39" s="570"/>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0"/>
      <c r="AQ39" s="420"/>
      <c r="AR39" s="420"/>
      <c r="AS39" s="420"/>
      <c r="AT39" s="420"/>
      <c r="AU39" s="420"/>
      <c r="AV39" s="420"/>
      <c r="AW39" s="420"/>
      <c r="AX39" s="430"/>
      <c r="AY39" s="420"/>
      <c r="AZ39" s="420"/>
      <c r="BA39" s="420"/>
      <c r="BB39" s="602"/>
      <c r="BC39" s="557"/>
      <c r="BD39" s="557"/>
      <c r="BE39" s="558"/>
      <c r="BF39" s="603"/>
      <c r="BG39" s="604"/>
      <c r="BH39" s="604"/>
      <c r="BI39" s="431" t="s">
        <v>313</v>
      </c>
      <c r="BJ39" s="420"/>
    </row>
    <row r="40" spans="2:62" s="421" customFormat="1" ht="12.75" customHeight="1" x14ac:dyDescent="0.15">
      <c r="B40" s="555"/>
      <c r="C40" s="559"/>
      <c r="D40" s="560"/>
      <c r="E40" s="560"/>
      <c r="F40" s="560"/>
      <c r="G40" s="560"/>
      <c r="H40" s="561"/>
      <c r="I40" s="565"/>
      <c r="J40" s="566"/>
      <c r="K40" s="566"/>
      <c r="L40" s="566"/>
      <c r="M40" s="567"/>
      <c r="N40" s="577"/>
      <c r="O40" s="578"/>
      <c r="P40" s="578"/>
      <c r="Q40" s="579"/>
      <c r="R40" s="429"/>
      <c r="S40" s="429"/>
      <c r="T40" s="429" t="s">
        <v>324</v>
      </c>
      <c r="U40" s="429"/>
      <c r="V40" s="429"/>
      <c r="W40" s="429"/>
      <c r="X40" s="429"/>
      <c r="Y40" s="429"/>
      <c r="Z40" s="429"/>
      <c r="AA40" s="429"/>
      <c r="AB40" s="429"/>
      <c r="AC40" s="429"/>
      <c r="AD40" s="429"/>
      <c r="AE40" s="429"/>
      <c r="AF40" s="429"/>
      <c r="AG40" s="429"/>
      <c r="AH40" s="429"/>
      <c r="AI40" s="429"/>
      <c r="AJ40" s="429"/>
      <c r="AK40" s="429"/>
      <c r="AL40" s="429"/>
      <c r="AM40" s="429"/>
      <c r="AN40" s="429"/>
      <c r="AO40" s="429"/>
      <c r="AP40" s="420"/>
      <c r="AQ40" s="420"/>
      <c r="AR40" s="420"/>
      <c r="AS40" s="420"/>
      <c r="AT40" s="420"/>
      <c r="AU40" s="420"/>
      <c r="AV40" s="420"/>
      <c r="AW40" s="420"/>
      <c r="AX40" s="432"/>
      <c r="AY40" s="420"/>
      <c r="AZ40" s="420"/>
      <c r="BA40" s="420"/>
      <c r="BB40" s="591"/>
      <c r="BC40" s="592"/>
      <c r="BD40" s="592"/>
      <c r="BE40" s="593"/>
      <c r="BF40" s="594"/>
      <c r="BG40" s="595"/>
      <c r="BH40" s="595"/>
      <c r="BI40" s="433"/>
      <c r="BJ40" s="420"/>
    </row>
    <row r="41" spans="2:62" s="421" customFormat="1" ht="12.75" customHeight="1" x14ac:dyDescent="0.15">
      <c r="B41" s="526" t="s">
        <v>325</v>
      </c>
      <c r="C41" s="528" t="s">
        <v>326</v>
      </c>
      <c r="D41" s="529"/>
      <c r="E41" s="529"/>
      <c r="F41" s="529"/>
      <c r="G41" s="529"/>
      <c r="H41" s="530"/>
      <c r="I41" s="543" t="s">
        <v>327</v>
      </c>
      <c r="J41" s="544"/>
      <c r="K41" s="544"/>
      <c r="L41" s="544"/>
      <c r="M41" s="545"/>
      <c r="N41" s="540"/>
      <c r="O41" s="541"/>
      <c r="P41" s="541"/>
      <c r="Q41" s="542"/>
      <c r="R41" s="429"/>
      <c r="S41" s="429"/>
      <c r="T41" s="429"/>
      <c r="U41" s="429"/>
      <c r="V41" s="429"/>
      <c r="W41" s="429"/>
      <c r="X41" s="429"/>
      <c r="Y41" s="429"/>
      <c r="Z41" s="429"/>
      <c r="AA41" s="429"/>
      <c r="AB41" s="429"/>
      <c r="AC41" s="429"/>
      <c r="AD41" s="429"/>
      <c r="AE41" s="429"/>
      <c r="AF41" s="429"/>
      <c r="AG41" s="429"/>
      <c r="AH41" s="429"/>
      <c r="AI41" s="429"/>
      <c r="AJ41" s="429"/>
      <c r="AK41" s="429"/>
      <c r="AL41" s="429"/>
      <c r="AM41" s="429"/>
      <c r="AN41" s="429"/>
      <c r="AO41" s="429"/>
      <c r="AP41" s="420"/>
      <c r="AQ41" s="420"/>
      <c r="AR41" s="420"/>
      <c r="AS41" s="420"/>
      <c r="AT41" s="420"/>
      <c r="AU41" s="420"/>
      <c r="AV41" s="420"/>
      <c r="AW41" s="420"/>
      <c r="AX41" s="432"/>
      <c r="AY41" s="420"/>
      <c r="AZ41" s="420"/>
      <c r="BA41" s="420"/>
      <c r="BB41" s="591"/>
      <c r="BC41" s="592"/>
      <c r="BD41" s="592"/>
      <c r="BE41" s="593"/>
      <c r="BF41" s="594"/>
      <c r="BG41" s="595"/>
      <c r="BH41" s="595"/>
      <c r="BI41" s="433"/>
      <c r="BJ41" s="420"/>
    </row>
    <row r="42" spans="2:62" s="421" customFormat="1" ht="12.75" customHeight="1" thickBot="1" x14ac:dyDescent="0.2">
      <c r="B42" s="584"/>
      <c r="C42" s="585"/>
      <c r="D42" s="586"/>
      <c r="E42" s="586"/>
      <c r="F42" s="586"/>
      <c r="G42" s="586"/>
      <c r="H42" s="587"/>
      <c r="I42" s="588"/>
      <c r="J42" s="589"/>
      <c r="K42" s="589"/>
      <c r="L42" s="589"/>
      <c r="M42" s="590"/>
      <c r="N42" s="596">
        <f>N32+N34+N36+N38</f>
        <v>0</v>
      </c>
      <c r="O42" s="597"/>
      <c r="P42" s="597"/>
      <c r="Q42" s="598"/>
      <c r="R42" s="429"/>
      <c r="S42" s="429"/>
      <c r="T42" s="429"/>
      <c r="U42" s="429"/>
      <c r="V42" s="429"/>
      <c r="W42" s="429"/>
      <c r="X42" s="429"/>
      <c r="Y42" s="429"/>
      <c r="Z42" s="429"/>
      <c r="AA42" s="429"/>
      <c r="AB42" s="429"/>
      <c r="AC42" s="429"/>
      <c r="AD42" s="429"/>
      <c r="AE42" s="429"/>
      <c r="AF42" s="429"/>
      <c r="AG42" s="429"/>
      <c r="AH42" s="429"/>
      <c r="AI42" s="429"/>
      <c r="AJ42" s="429"/>
      <c r="AK42" s="429"/>
      <c r="AL42" s="429"/>
      <c r="AM42" s="429"/>
      <c r="AN42" s="429"/>
      <c r="AO42" s="429"/>
      <c r="AP42" s="420"/>
      <c r="AQ42" s="420"/>
      <c r="AR42" s="420"/>
      <c r="AS42" s="420"/>
      <c r="AT42" s="420"/>
      <c r="AU42" s="420"/>
      <c r="AV42" s="420"/>
      <c r="AW42" s="420"/>
      <c r="AX42" s="434"/>
      <c r="AY42" s="420"/>
      <c r="AZ42" s="420"/>
      <c r="BA42" s="420"/>
      <c r="BB42" s="599"/>
      <c r="BC42" s="586"/>
      <c r="BD42" s="586"/>
      <c r="BE42" s="587"/>
      <c r="BF42" s="600"/>
      <c r="BG42" s="601"/>
      <c r="BH42" s="601"/>
      <c r="BI42" s="435"/>
      <c r="BJ42" s="420"/>
    </row>
    <row r="43" spans="2:62" s="421" customFormat="1" ht="12.75" customHeight="1" thickTop="1" x14ac:dyDescent="0.15">
      <c r="B43" s="554" t="s">
        <v>328</v>
      </c>
      <c r="C43" s="556" t="s">
        <v>300</v>
      </c>
      <c r="D43" s="557"/>
      <c r="E43" s="557"/>
      <c r="F43" s="557"/>
      <c r="G43" s="557"/>
      <c r="H43" s="558"/>
      <c r="I43" s="562"/>
      <c r="J43" s="563"/>
      <c r="K43" s="563"/>
      <c r="L43" s="563"/>
      <c r="M43" s="564"/>
      <c r="N43" s="568"/>
      <c r="O43" s="569"/>
      <c r="P43" s="569"/>
      <c r="Q43" s="570"/>
      <c r="R43" s="436"/>
      <c r="S43" s="436"/>
      <c r="T43" s="436" t="s">
        <v>329</v>
      </c>
      <c r="U43" s="436"/>
      <c r="V43" s="436"/>
      <c r="W43" s="436"/>
      <c r="X43" s="436"/>
      <c r="Y43" s="436"/>
      <c r="Z43" s="436"/>
      <c r="AA43" s="436"/>
      <c r="AB43" s="436"/>
      <c r="AC43" s="436"/>
      <c r="AD43" s="436"/>
      <c r="AE43" s="436"/>
      <c r="AF43" s="436"/>
      <c r="AG43" s="436"/>
      <c r="AH43" s="436"/>
      <c r="AI43" s="436"/>
      <c r="AJ43" s="436"/>
      <c r="AK43" s="436"/>
      <c r="AL43" s="436"/>
      <c r="AM43" s="436"/>
      <c r="AN43" s="436"/>
      <c r="AO43" s="436"/>
      <c r="AP43" s="437"/>
      <c r="AQ43" s="437"/>
      <c r="AR43" s="437"/>
      <c r="AS43" s="437"/>
      <c r="AT43" s="437"/>
      <c r="AU43" s="437"/>
      <c r="AV43" s="437"/>
      <c r="AW43" s="437"/>
      <c r="AX43" s="430"/>
      <c r="AY43" s="437"/>
      <c r="AZ43" s="437"/>
      <c r="BA43" s="437"/>
      <c r="BB43" s="571"/>
      <c r="BC43" s="572"/>
      <c r="BD43" s="572"/>
      <c r="BE43" s="573"/>
      <c r="BF43" s="574" t="s">
        <v>345</v>
      </c>
      <c r="BG43" s="575"/>
      <c r="BH43" s="575"/>
      <c r="BI43" s="576"/>
      <c r="BJ43" s="420"/>
    </row>
    <row r="44" spans="2:62" s="421" customFormat="1" ht="12.75" customHeight="1" x14ac:dyDescent="0.15">
      <c r="B44" s="555"/>
      <c r="C44" s="559"/>
      <c r="D44" s="560"/>
      <c r="E44" s="560"/>
      <c r="F44" s="560"/>
      <c r="G44" s="560"/>
      <c r="H44" s="561"/>
      <c r="I44" s="565"/>
      <c r="J44" s="566"/>
      <c r="K44" s="566"/>
      <c r="L44" s="566"/>
      <c r="M44" s="567"/>
      <c r="N44" s="577">
        <f>N42*BF43</f>
        <v>0</v>
      </c>
      <c r="O44" s="578"/>
      <c r="P44" s="578"/>
      <c r="Q44" s="57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29"/>
      <c r="AO44" s="429"/>
      <c r="AP44" s="420"/>
      <c r="AQ44" s="420"/>
      <c r="AR44" s="420"/>
      <c r="AS44" s="420"/>
      <c r="AT44" s="420"/>
      <c r="AU44" s="420"/>
      <c r="AV44" s="420"/>
      <c r="AW44" s="420"/>
      <c r="AX44" s="432"/>
      <c r="AY44" s="420"/>
      <c r="AZ44" s="420"/>
      <c r="BA44" s="420"/>
      <c r="BB44" s="580"/>
      <c r="BC44" s="581"/>
      <c r="BD44" s="581"/>
      <c r="BE44" s="582"/>
      <c r="BF44" s="580"/>
      <c r="BG44" s="581"/>
      <c r="BH44" s="581"/>
      <c r="BI44" s="583"/>
      <c r="BJ44" s="420"/>
    </row>
    <row r="45" spans="2:62" s="421" customFormat="1" ht="12.75" customHeight="1" x14ac:dyDescent="0.15">
      <c r="B45" s="526" t="s">
        <v>330</v>
      </c>
      <c r="C45" s="528" t="s">
        <v>331</v>
      </c>
      <c r="D45" s="529"/>
      <c r="E45" s="529"/>
      <c r="F45" s="529"/>
      <c r="G45" s="529"/>
      <c r="H45" s="530"/>
      <c r="I45" s="534"/>
      <c r="J45" s="535"/>
      <c r="K45" s="535"/>
      <c r="L45" s="535"/>
      <c r="M45" s="536"/>
      <c r="N45" s="540"/>
      <c r="O45" s="541"/>
      <c r="P45" s="541"/>
      <c r="Q45" s="542"/>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6"/>
      <c r="AQ45" s="426"/>
      <c r="AR45" s="426"/>
      <c r="AS45" s="426"/>
      <c r="AT45" s="426"/>
      <c r="AU45" s="426"/>
      <c r="AV45" s="426"/>
      <c r="AW45" s="426"/>
      <c r="AX45" s="425"/>
      <c r="AY45" s="426"/>
      <c r="AZ45" s="426"/>
      <c r="BA45" s="426"/>
      <c r="BB45" s="543"/>
      <c r="BC45" s="544"/>
      <c r="BD45" s="544"/>
      <c r="BE45" s="545"/>
      <c r="BF45" s="543"/>
      <c r="BG45" s="544"/>
      <c r="BH45" s="544"/>
      <c r="BI45" s="546"/>
      <c r="BJ45" s="420"/>
    </row>
    <row r="46" spans="2:62" s="421" customFormat="1" ht="12.75" customHeight="1" thickBot="1" x14ac:dyDescent="0.2">
      <c r="B46" s="527"/>
      <c r="C46" s="531"/>
      <c r="D46" s="532"/>
      <c r="E46" s="532"/>
      <c r="F46" s="532"/>
      <c r="G46" s="532"/>
      <c r="H46" s="533"/>
      <c r="I46" s="537"/>
      <c r="J46" s="538"/>
      <c r="K46" s="538"/>
      <c r="L46" s="538"/>
      <c r="M46" s="539"/>
      <c r="N46" s="547">
        <f>N42+N44</f>
        <v>0</v>
      </c>
      <c r="O46" s="548"/>
      <c r="P46" s="548"/>
      <c r="Q46" s="549"/>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1"/>
      <c r="AQ46" s="441"/>
      <c r="AR46" s="441"/>
      <c r="AS46" s="441"/>
      <c r="AT46" s="441"/>
      <c r="AU46" s="441"/>
      <c r="AV46" s="441"/>
      <c r="AW46" s="441"/>
      <c r="AX46" s="442"/>
      <c r="AY46" s="441"/>
      <c r="AZ46" s="441"/>
      <c r="BA46" s="441"/>
      <c r="BB46" s="550"/>
      <c r="BC46" s="551"/>
      <c r="BD46" s="551"/>
      <c r="BE46" s="552"/>
      <c r="BF46" s="550"/>
      <c r="BG46" s="551"/>
      <c r="BH46" s="551"/>
      <c r="BI46" s="553"/>
      <c r="BJ46" s="420"/>
    </row>
  </sheetData>
  <mergeCells count="476">
    <mergeCell ref="AT3:AW4"/>
    <mergeCell ref="AX3:BA4"/>
    <mergeCell ref="BB3:BE4"/>
    <mergeCell ref="BF3:BI4"/>
    <mergeCell ref="I4:J4"/>
    <mergeCell ref="O4:P4"/>
    <mergeCell ref="R4:U4"/>
    <mergeCell ref="V4:Y4"/>
    <mergeCell ref="AD4:AG4"/>
    <mergeCell ref="R3:U3"/>
    <mergeCell ref="V3:Y3"/>
    <mergeCell ref="Z3:AC4"/>
    <mergeCell ref="AD3:AG3"/>
    <mergeCell ref="AH3:AK3"/>
    <mergeCell ref="AL3:AO4"/>
    <mergeCell ref="AH4:AK4"/>
    <mergeCell ref="I3:J3"/>
    <mergeCell ref="K3:L4"/>
    <mergeCell ref="M3:M4"/>
    <mergeCell ref="N3:Q3"/>
    <mergeCell ref="AP4:AS4"/>
    <mergeCell ref="C5:H6"/>
    <mergeCell ref="I5:J5"/>
    <mergeCell ref="K5:L6"/>
    <mergeCell ref="M5:M6"/>
    <mergeCell ref="N5:Q5"/>
    <mergeCell ref="R5:U5"/>
    <mergeCell ref="V5:Y5"/>
    <mergeCell ref="Z5:AC5"/>
    <mergeCell ref="AP3:AS3"/>
    <mergeCell ref="B3:B4"/>
    <mergeCell ref="C3:H4"/>
    <mergeCell ref="BB5:BE5"/>
    <mergeCell ref="BF5:BI5"/>
    <mergeCell ref="I6:J6"/>
    <mergeCell ref="N6:Q6"/>
    <mergeCell ref="R6:U6"/>
    <mergeCell ref="V6:Y6"/>
    <mergeCell ref="Z6:AC6"/>
    <mergeCell ref="AD6:AG6"/>
    <mergeCell ref="AH6:AK6"/>
    <mergeCell ref="AL6:AO6"/>
    <mergeCell ref="AD5:AG5"/>
    <mergeCell ref="AH5:AK5"/>
    <mergeCell ref="AL5:AO5"/>
    <mergeCell ref="AP5:AS5"/>
    <mergeCell ref="AT5:AW5"/>
    <mergeCell ref="AX5:BA5"/>
    <mergeCell ref="AP6:AS6"/>
    <mergeCell ref="AT6:AW6"/>
    <mergeCell ref="AX6:BA6"/>
    <mergeCell ref="BB6:BE6"/>
    <mergeCell ref="BF6:BI6"/>
    <mergeCell ref="B5:B6"/>
    <mergeCell ref="B7:B8"/>
    <mergeCell ref="C7:H8"/>
    <mergeCell ref="I7:J7"/>
    <mergeCell ref="K7:L8"/>
    <mergeCell ref="M7:M8"/>
    <mergeCell ref="AL7:AO7"/>
    <mergeCell ref="AP7:AS7"/>
    <mergeCell ref="AT7:AW7"/>
    <mergeCell ref="AX7:BA7"/>
    <mergeCell ref="I8:J8"/>
    <mergeCell ref="BB7:BE7"/>
    <mergeCell ref="BF7:BI7"/>
    <mergeCell ref="N7:Q7"/>
    <mergeCell ref="R7:U7"/>
    <mergeCell ref="V7:Y7"/>
    <mergeCell ref="Z7:AC7"/>
    <mergeCell ref="AD7:AG7"/>
    <mergeCell ref="AH7:AK7"/>
    <mergeCell ref="BF8:BI8"/>
    <mergeCell ref="AH8:AK8"/>
    <mergeCell ref="AL8:AO8"/>
    <mergeCell ref="AP8:AS8"/>
    <mergeCell ref="AT8:AW8"/>
    <mergeCell ref="AX8:BA8"/>
    <mergeCell ref="BB8:BE8"/>
    <mergeCell ref="N8:Q8"/>
    <mergeCell ref="R8:U8"/>
    <mergeCell ref="V8:Y8"/>
    <mergeCell ref="Z8:AC8"/>
    <mergeCell ref="AD8:AG8"/>
    <mergeCell ref="B9:B10"/>
    <mergeCell ref="C9:H10"/>
    <mergeCell ref="I9:J9"/>
    <mergeCell ref="K9:L10"/>
    <mergeCell ref="M9:M10"/>
    <mergeCell ref="N9:Q9"/>
    <mergeCell ref="R9:U9"/>
    <mergeCell ref="V9:Y9"/>
    <mergeCell ref="Z9:AC9"/>
    <mergeCell ref="BB9:BE9"/>
    <mergeCell ref="BF9:BI9"/>
    <mergeCell ref="I10:J10"/>
    <mergeCell ref="N10:Q10"/>
    <mergeCell ref="R10:U10"/>
    <mergeCell ref="V10:Y10"/>
    <mergeCell ref="Z10:AC10"/>
    <mergeCell ref="AD10:AG10"/>
    <mergeCell ref="AH10:AK10"/>
    <mergeCell ref="AL10:AO10"/>
    <mergeCell ref="AD9:AG9"/>
    <mergeCell ref="AH9:AK9"/>
    <mergeCell ref="AL9:AO9"/>
    <mergeCell ref="AP9:AS9"/>
    <mergeCell ref="AT9:AW9"/>
    <mergeCell ref="AX9:BA9"/>
    <mergeCell ref="AP10:AS10"/>
    <mergeCell ref="AT10:AW10"/>
    <mergeCell ref="AX10:BA10"/>
    <mergeCell ref="BB10:BE10"/>
    <mergeCell ref="BF10:BI10"/>
    <mergeCell ref="B11:B12"/>
    <mergeCell ref="C11:H12"/>
    <mergeCell ref="I11:J11"/>
    <mergeCell ref="K11:L12"/>
    <mergeCell ref="M11:M12"/>
    <mergeCell ref="AL11:AO11"/>
    <mergeCell ref="AP11:AS11"/>
    <mergeCell ref="AT11:AW11"/>
    <mergeCell ref="AX11:BA11"/>
    <mergeCell ref="I12:J12"/>
    <mergeCell ref="BB11:BE11"/>
    <mergeCell ref="BF11:BI11"/>
    <mergeCell ref="N11:Q11"/>
    <mergeCell ref="R11:U11"/>
    <mergeCell ref="V11:Y11"/>
    <mergeCell ref="Z11:AC11"/>
    <mergeCell ref="AD11:AG11"/>
    <mergeCell ref="AH11:AK11"/>
    <mergeCell ref="BF12:BI12"/>
    <mergeCell ref="AH12:AK12"/>
    <mergeCell ref="AL12:AO12"/>
    <mergeCell ref="AP12:AS12"/>
    <mergeCell ref="AT12:AW12"/>
    <mergeCell ref="AX12:BA12"/>
    <mergeCell ref="BB12:BE12"/>
    <mergeCell ref="N12:Q12"/>
    <mergeCell ref="R12:U12"/>
    <mergeCell ref="V12:Y12"/>
    <mergeCell ref="Z12:AC12"/>
    <mergeCell ref="AD12:AG12"/>
    <mergeCell ref="B13:B14"/>
    <mergeCell ref="C13:H14"/>
    <mergeCell ref="I13:J13"/>
    <mergeCell ref="K13:L14"/>
    <mergeCell ref="M13:M14"/>
    <mergeCell ref="N13:Q13"/>
    <mergeCell ref="R13:U13"/>
    <mergeCell ref="V13:Y13"/>
    <mergeCell ref="Z13:AC13"/>
    <mergeCell ref="BB13:BE13"/>
    <mergeCell ref="BF13:BI13"/>
    <mergeCell ref="I14:J14"/>
    <mergeCell ref="N14:Q14"/>
    <mergeCell ref="R14:U14"/>
    <mergeCell ref="V14:Y14"/>
    <mergeCell ref="Z14:AC14"/>
    <mergeCell ref="AD14:AG14"/>
    <mergeCell ref="AH14:AK14"/>
    <mergeCell ref="AL14:AO14"/>
    <mergeCell ref="AD13:AG13"/>
    <mergeCell ref="AH13:AK13"/>
    <mergeCell ref="AL13:AO13"/>
    <mergeCell ref="AP13:AS13"/>
    <mergeCell ref="AT13:AW13"/>
    <mergeCell ref="AX13:BA13"/>
    <mergeCell ref="AP14:AS14"/>
    <mergeCell ref="AT14:AW14"/>
    <mergeCell ref="AX14:BA14"/>
    <mergeCell ref="BB14:BE14"/>
    <mergeCell ref="BF14:BI14"/>
    <mergeCell ref="B15:B16"/>
    <mergeCell ref="C15:H16"/>
    <mergeCell ref="I15:J15"/>
    <mergeCell ref="K15:L16"/>
    <mergeCell ref="M15:M16"/>
    <mergeCell ref="AL15:AO15"/>
    <mergeCell ref="AP15:AS15"/>
    <mergeCell ref="AT15:AW15"/>
    <mergeCell ref="AX15:BA15"/>
    <mergeCell ref="I16:J16"/>
    <mergeCell ref="BB15:BE15"/>
    <mergeCell ref="BF15:BI15"/>
    <mergeCell ref="N15:Q15"/>
    <mergeCell ref="R15:U15"/>
    <mergeCell ref="V15:Y15"/>
    <mergeCell ref="Z15:AC15"/>
    <mergeCell ref="AD15:AG15"/>
    <mergeCell ref="AH15:AK15"/>
    <mergeCell ref="BF16:BI16"/>
    <mergeCell ref="AH16:AK16"/>
    <mergeCell ref="AL16:AO16"/>
    <mergeCell ref="AP16:AS16"/>
    <mergeCell ref="AT16:AW16"/>
    <mergeCell ref="AX16:BA16"/>
    <mergeCell ref="BB16:BE16"/>
    <mergeCell ref="N16:Q16"/>
    <mergeCell ref="R16:U16"/>
    <mergeCell ref="V16:Y16"/>
    <mergeCell ref="Z16:AC16"/>
    <mergeCell ref="AD16:AG16"/>
    <mergeCell ref="B17:B18"/>
    <mergeCell ref="C17:H18"/>
    <mergeCell ref="I17:J18"/>
    <mergeCell ref="K17:L18"/>
    <mergeCell ref="M17:M18"/>
    <mergeCell ref="N17:Q17"/>
    <mergeCell ref="R17:U17"/>
    <mergeCell ref="V17:Y17"/>
    <mergeCell ref="Z17:AC17"/>
    <mergeCell ref="BB17:BE17"/>
    <mergeCell ref="BF17:BI17"/>
    <mergeCell ref="N18:Q18"/>
    <mergeCell ref="R18:U18"/>
    <mergeCell ref="V18:Y18"/>
    <mergeCell ref="Z18:AC18"/>
    <mergeCell ref="AD18:AG18"/>
    <mergeCell ref="AH18:AK18"/>
    <mergeCell ref="AL18:AO18"/>
    <mergeCell ref="AP18:AS18"/>
    <mergeCell ref="AD17:AG17"/>
    <mergeCell ref="AH17:AK17"/>
    <mergeCell ref="AL17:AO17"/>
    <mergeCell ref="AP17:AS17"/>
    <mergeCell ref="AT17:AW17"/>
    <mergeCell ref="AX17:BA17"/>
    <mergeCell ref="AT18:AW18"/>
    <mergeCell ref="AX18:BA18"/>
    <mergeCell ref="BB18:BE18"/>
    <mergeCell ref="BF18:BI18"/>
    <mergeCell ref="B19:B20"/>
    <mergeCell ref="C19:H20"/>
    <mergeCell ref="I19:J20"/>
    <mergeCell ref="K19:L20"/>
    <mergeCell ref="M19:M20"/>
    <mergeCell ref="N19:Q19"/>
    <mergeCell ref="AP19:AS19"/>
    <mergeCell ref="AT19:AW19"/>
    <mergeCell ref="AX19:BA19"/>
    <mergeCell ref="BB19:BE19"/>
    <mergeCell ref="BF19:BI19"/>
    <mergeCell ref="N20:Q20"/>
    <mergeCell ref="R20:U20"/>
    <mergeCell ref="V20:Y20"/>
    <mergeCell ref="Z20:AC20"/>
    <mergeCell ref="AD20:AG20"/>
    <mergeCell ref="R19:U19"/>
    <mergeCell ref="V19:Y19"/>
    <mergeCell ref="Z19:AC19"/>
    <mergeCell ref="AD19:AG19"/>
    <mergeCell ref="AH19:AK19"/>
    <mergeCell ref="AL19:AO19"/>
    <mergeCell ref="BF20:BI20"/>
    <mergeCell ref="AH20:AK20"/>
    <mergeCell ref="AL20:AO20"/>
    <mergeCell ref="AP20:AS20"/>
    <mergeCell ref="AT20:AW20"/>
    <mergeCell ref="AX20:BA20"/>
    <mergeCell ref="BB20:BE20"/>
    <mergeCell ref="B21:B22"/>
    <mergeCell ref="C21:H22"/>
    <mergeCell ref="I21:J22"/>
    <mergeCell ref="K21:L22"/>
    <mergeCell ref="M21:M22"/>
    <mergeCell ref="N21:Q21"/>
    <mergeCell ref="R21:U21"/>
    <mergeCell ref="V21:Y21"/>
    <mergeCell ref="Z21:AC21"/>
    <mergeCell ref="BB21:BE21"/>
    <mergeCell ref="BF21:BI21"/>
    <mergeCell ref="N22:Q22"/>
    <mergeCell ref="R22:U22"/>
    <mergeCell ref="V22:Y22"/>
    <mergeCell ref="Z22:AC22"/>
    <mergeCell ref="AD22:AG22"/>
    <mergeCell ref="AH22:AK22"/>
    <mergeCell ref="AL22:AO22"/>
    <mergeCell ref="AP22:AS22"/>
    <mergeCell ref="AD21:AG21"/>
    <mergeCell ref="AH21:AK21"/>
    <mergeCell ref="AL21:AO21"/>
    <mergeCell ref="AP21:AS21"/>
    <mergeCell ref="AT21:AW21"/>
    <mergeCell ref="AX21:BA21"/>
    <mergeCell ref="AT22:AW22"/>
    <mergeCell ref="AX22:BA22"/>
    <mergeCell ref="BB22:BE22"/>
    <mergeCell ref="BF22:BI22"/>
    <mergeCell ref="B23:B24"/>
    <mergeCell ref="C23:H24"/>
    <mergeCell ref="I23:J24"/>
    <mergeCell ref="K23:L24"/>
    <mergeCell ref="M23:M24"/>
    <mergeCell ref="N23:Q23"/>
    <mergeCell ref="AP23:AS23"/>
    <mergeCell ref="AT23:AW23"/>
    <mergeCell ref="AX23:BA23"/>
    <mergeCell ref="BB23:BE23"/>
    <mergeCell ref="BF23:BI23"/>
    <mergeCell ref="N24:Q24"/>
    <mergeCell ref="R24:U24"/>
    <mergeCell ref="V24:Y24"/>
    <mergeCell ref="Z24:AC24"/>
    <mergeCell ref="AD24:AG24"/>
    <mergeCell ref="R23:U23"/>
    <mergeCell ref="V23:Y23"/>
    <mergeCell ref="Z23:AC23"/>
    <mergeCell ref="AD23:AG23"/>
    <mergeCell ref="AH23:AK23"/>
    <mergeCell ref="AL23:AO23"/>
    <mergeCell ref="BF24:BI24"/>
    <mergeCell ref="AH24:AK24"/>
    <mergeCell ref="AL24:AO24"/>
    <mergeCell ref="AP24:AS24"/>
    <mergeCell ref="AT24:AW24"/>
    <mergeCell ref="AX24:BA24"/>
    <mergeCell ref="BB24:BE24"/>
    <mergeCell ref="B25:B26"/>
    <mergeCell ref="C25:H26"/>
    <mergeCell ref="I25:J26"/>
    <mergeCell ref="K25:L26"/>
    <mergeCell ref="M25:M26"/>
    <mergeCell ref="N25:Q25"/>
    <mergeCell ref="R25:U25"/>
    <mergeCell ref="V25:Y25"/>
    <mergeCell ref="Z25:AC25"/>
    <mergeCell ref="BB25:BE25"/>
    <mergeCell ref="BF25:BI25"/>
    <mergeCell ref="N26:Q26"/>
    <mergeCell ref="R26:U26"/>
    <mergeCell ref="V26:Y26"/>
    <mergeCell ref="Z26:AC26"/>
    <mergeCell ref="AD26:AG26"/>
    <mergeCell ref="AH26:AK26"/>
    <mergeCell ref="AL26:AO26"/>
    <mergeCell ref="AP26:AS26"/>
    <mergeCell ref="AD25:AG25"/>
    <mergeCell ref="AH25:AK25"/>
    <mergeCell ref="AL25:AO25"/>
    <mergeCell ref="AP25:AS25"/>
    <mergeCell ref="AT25:AW25"/>
    <mergeCell ref="AX25:BA25"/>
    <mergeCell ref="AT26:AW26"/>
    <mergeCell ref="AX26:BA26"/>
    <mergeCell ref="BB26:BE26"/>
    <mergeCell ref="BF26:BI26"/>
    <mergeCell ref="B27:B28"/>
    <mergeCell ref="C27:H27"/>
    <mergeCell ref="I27:J28"/>
    <mergeCell ref="K27:L28"/>
    <mergeCell ref="M27:M28"/>
    <mergeCell ref="N27:Q27"/>
    <mergeCell ref="AP27:AS27"/>
    <mergeCell ref="AT27:AW27"/>
    <mergeCell ref="AX27:BA27"/>
    <mergeCell ref="BB27:BE27"/>
    <mergeCell ref="BF27:BI27"/>
    <mergeCell ref="C28:H28"/>
    <mergeCell ref="N28:Q28"/>
    <mergeCell ref="R28:U28"/>
    <mergeCell ref="V28:Y28"/>
    <mergeCell ref="Z28:AC28"/>
    <mergeCell ref="R27:U27"/>
    <mergeCell ref="V27:Y27"/>
    <mergeCell ref="Z27:AC27"/>
    <mergeCell ref="AD27:AG27"/>
    <mergeCell ref="AH27:AK27"/>
    <mergeCell ref="AL27:AO27"/>
    <mergeCell ref="AH29:AK29"/>
    <mergeCell ref="AL29:AO29"/>
    <mergeCell ref="AP29:AS29"/>
    <mergeCell ref="AT29:AW29"/>
    <mergeCell ref="BB29:BE29"/>
    <mergeCell ref="BF29:BI29"/>
    <mergeCell ref="BB28:BE28"/>
    <mergeCell ref="BF28:BI28"/>
    <mergeCell ref="B29:B30"/>
    <mergeCell ref="C29:H30"/>
    <mergeCell ref="I29:M30"/>
    <mergeCell ref="N29:Q29"/>
    <mergeCell ref="R29:U29"/>
    <mergeCell ref="V29:Y29"/>
    <mergeCell ref="Z29:AC29"/>
    <mergeCell ref="AD29:AG29"/>
    <mergeCell ref="AD28:AG28"/>
    <mergeCell ref="AH28:AK28"/>
    <mergeCell ref="AL28:AO28"/>
    <mergeCell ref="AP28:AS28"/>
    <mergeCell ref="AT28:AW28"/>
    <mergeCell ref="AX28:BA28"/>
    <mergeCell ref="AL30:AO30"/>
    <mergeCell ref="AP30:AS30"/>
    <mergeCell ref="AT30:AW30"/>
    <mergeCell ref="BB30:BE30"/>
    <mergeCell ref="BF30:BI30"/>
    <mergeCell ref="B31:B32"/>
    <mergeCell ref="C31:H32"/>
    <mergeCell ref="I31:M32"/>
    <mergeCell ref="N31:Q31"/>
    <mergeCell ref="BB31:BE31"/>
    <mergeCell ref="N30:Q30"/>
    <mergeCell ref="R30:U30"/>
    <mergeCell ref="V30:Y30"/>
    <mergeCell ref="Z30:AC30"/>
    <mergeCell ref="AD30:AG30"/>
    <mergeCell ref="AH30:AK30"/>
    <mergeCell ref="BF31:BH31"/>
    <mergeCell ref="N32:Q32"/>
    <mergeCell ref="BB32:BE32"/>
    <mergeCell ref="BF32:BH32"/>
    <mergeCell ref="B33:B34"/>
    <mergeCell ref="C33:H34"/>
    <mergeCell ref="I33:M34"/>
    <mergeCell ref="N33:Q33"/>
    <mergeCell ref="BB33:BE33"/>
    <mergeCell ref="BF33:BH33"/>
    <mergeCell ref="N34:Q34"/>
    <mergeCell ref="BB34:BE34"/>
    <mergeCell ref="BF34:BH34"/>
    <mergeCell ref="B35:B36"/>
    <mergeCell ref="C35:H36"/>
    <mergeCell ref="I35:M36"/>
    <mergeCell ref="N35:Q35"/>
    <mergeCell ref="BB35:BE35"/>
    <mergeCell ref="BF35:BH35"/>
    <mergeCell ref="N36:Q36"/>
    <mergeCell ref="BB36:BE36"/>
    <mergeCell ref="BF36:BH36"/>
    <mergeCell ref="B37:B38"/>
    <mergeCell ref="C37:H38"/>
    <mergeCell ref="I37:M38"/>
    <mergeCell ref="N37:Q37"/>
    <mergeCell ref="BB37:BE37"/>
    <mergeCell ref="BF37:BH37"/>
    <mergeCell ref="N38:Q38"/>
    <mergeCell ref="BB38:BE38"/>
    <mergeCell ref="BF38:BH38"/>
    <mergeCell ref="B39:B40"/>
    <mergeCell ref="C39:H40"/>
    <mergeCell ref="I39:M40"/>
    <mergeCell ref="N39:Q39"/>
    <mergeCell ref="BB39:BE39"/>
    <mergeCell ref="BF39:BH39"/>
    <mergeCell ref="N40:Q40"/>
    <mergeCell ref="BB40:BE40"/>
    <mergeCell ref="BF40:BH40"/>
    <mergeCell ref="B41:B42"/>
    <mergeCell ref="C41:H42"/>
    <mergeCell ref="I41:M42"/>
    <mergeCell ref="N41:Q41"/>
    <mergeCell ref="BB41:BE41"/>
    <mergeCell ref="BF41:BH41"/>
    <mergeCell ref="N42:Q42"/>
    <mergeCell ref="BB42:BE42"/>
    <mergeCell ref="BF42:BH42"/>
    <mergeCell ref="B43:B44"/>
    <mergeCell ref="C43:H44"/>
    <mergeCell ref="I43:M44"/>
    <mergeCell ref="N43:Q43"/>
    <mergeCell ref="BB43:BE43"/>
    <mergeCell ref="BF43:BI43"/>
    <mergeCell ref="N44:Q44"/>
    <mergeCell ref="BB44:BE44"/>
    <mergeCell ref="BF44:BI44"/>
    <mergeCell ref="B45:B46"/>
    <mergeCell ref="C45:H46"/>
    <mergeCell ref="I45:M46"/>
    <mergeCell ref="N45:Q45"/>
    <mergeCell ref="BB45:BE45"/>
    <mergeCell ref="BF45:BI45"/>
    <mergeCell ref="N46:Q46"/>
    <mergeCell ref="BB46:BE46"/>
    <mergeCell ref="BF46:BI46"/>
  </mergeCells>
  <phoneticPr fontId="2"/>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view="pageBreakPreview" topLeftCell="A10" zoomScale="85" zoomScaleNormal="100" zoomScaleSheetLayoutView="85" workbookViewId="0">
      <selection activeCell="C7" sqref="C7"/>
    </sheetView>
  </sheetViews>
  <sheetFormatPr defaultColWidth="9" defaultRowHeight="13.5" x14ac:dyDescent="0.15"/>
  <cols>
    <col min="1" max="1" width="4.125" customWidth="1"/>
    <col min="2" max="2" width="3.625" customWidth="1"/>
    <col min="3" max="3" width="24.625" customWidth="1"/>
    <col min="4" max="4" width="34.75" customWidth="1"/>
    <col min="5" max="5" width="6.625" customWidth="1"/>
    <col min="6" max="6" width="9.625" style="367" customWidth="1"/>
    <col min="7" max="7" width="12.625" style="49" customWidth="1"/>
    <col min="8" max="8" width="13.625" style="49" customWidth="1"/>
    <col min="9" max="9" width="10.625" customWidth="1"/>
    <col min="10" max="10" width="13.5" customWidth="1"/>
    <col min="11" max="11" width="2.125" customWidth="1"/>
  </cols>
  <sheetData>
    <row r="1" spans="2:10" ht="18.75" x14ac:dyDescent="0.2">
      <c r="D1" s="36" t="s">
        <v>91</v>
      </c>
    </row>
    <row r="2" spans="2:10" ht="18" thickBot="1" x14ac:dyDescent="0.25">
      <c r="C2" s="37"/>
      <c r="I2" s="78" t="s">
        <v>92</v>
      </c>
    </row>
    <row r="3" spans="2:10" x14ac:dyDescent="0.15">
      <c r="B3" s="50"/>
      <c r="C3" s="51" t="s">
        <v>0</v>
      </c>
      <c r="D3" s="52" t="s">
        <v>1</v>
      </c>
      <c r="E3" s="52" t="s">
        <v>2</v>
      </c>
      <c r="F3" s="368" t="s">
        <v>3</v>
      </c>
      <c r="G3" s="53" t="s">
        <v>4</v>
      </c>
      <c r="H3" s="53" t="s">
        <v>5</v>
      </c>
      <c r="I3" s="54" t="s">
        <v>6</v>
      </c>
      <c r="J3" s="55"/>
    </row>
    <row r="4" spans="2:10" x14ac:dyDescent="0.15">
      <c r="B4" s="742" t="str">
        <f>[1]仕!D5</f>
        <v>旧玉名地域医療センター解体工事</v>
      </c>
      <c r="C4" s="743"/>
      <c r="D4" s="1"/>
      <c r="E4" s="12"/>
      <c r="F4" s="369"/>
      <c r="G4" s="56"/>
      <c r="H4" s="56"/>
      <c r="I4" s="13"/>
      <c r="J4" s="79"/>
    </row>
    <row r="5" spans="2:10" x14ac:dyDescent="0.15">
      <c r="B5" s="744"/>
      <c r="C5" s="745"/>
      <c r="D5" s="2"/>
      <c r="E5" s="17"/>
      <c r="F5" s="370"/>
      <c r="G5" s="58"/>
      <c r="H5" s="58"/>
      <c r="I5" s="59"/>
      <c r="J5" s="80"/>
    </row>
    <row r="6" spans="2:10" x14ac:dyDescent="0.15">
      <c r="B6" s="10"/>
      <c r="C6" s="60"/>
      <c r="D6" s="1"/>
      <c r="E6" s="12"/>
      <c r="F6" s="371"/>
      <c r="G6" s="61"/>
      <c r="H6" s="61"/>
      <c r="I6" s="62"/>
      <c r="J6" s="81"/>
    </row>
    <row r="7" spans="2:10" x14ac:dyDescent="0.15">
      <c r="B7" s="15">
        <f>[1]内!A5</f>
        <v>1</v>
      </c>
      <c r="C7" s="3" t="str">
        <f>内訳集計!B5</f>
        <v>共通仮設工事</v>
      </c>
      <c r="D7" s="2" t="s">
        <v>261</v>
      </c>
      <c r="E7" s="5" t="s">
        <v>41</v>
      </c>
      <c r="F7" s="372">
        <v>1</v>
      </c>
      <c r="G7" s="56"/>
      <c r="H7" s="402"/>
      <c r="I7" s="59"/>
      <c r="J7" s="79"/>
    </row>
    <row r="8" spans="2:10" x14ac:dyDescent="0.15">
      <c r="B8" s="64"/>
      <c r="C8" s="65"/>
      <c r="D8" s="1"/>
      <c r="E8" s="12"/>
      <c r="F8" s="371"/>
      <c r="G8" s="69"/>
      <c r="H8" s="404"/>
      <c r="I8" s="71"/>
      <c r="J8" s="82"/>
    </row>
    <row r="9" spans="2:10" x14ac:dyDescent="0.15">
      <c r="B9" s="15">
        <f>[1]内!A6</f>
        <v>2</v>
      </c>
      <c r="C9" s="3" t="str">
        <f>内訳集計!B6</f>
        <v>本館/建物①</v>
      </c>
      <c r="D9" s="2" t="s">
        <v>262</v>
      </c>
      <c r="E9" s="63" t="s">
        <v>41</v>
      </c>
      <c r="F9" s="369">
        <v>1</v>
      </c>
      <c r="G9" s="58"/>
      <c r="H9" s="402"/>
      <c r="I9" s="59"/>
      <c r="J9" s="80"/>
    </row>
    <row r="10" spans="2:10" x14ac:dyDescent="0.15">
      <c r="B10" s="10"/>
      <c r="C10" s="60"/>
      <c r="D10" s="66"/>
      <c r="E10" s="67"/>
      <c r="F10" s="373"/>
      <c r="G10" s="69"/>
      <c r="H10" s="405"/>
      <c r="I10" s="71"/>
      <c r="J10" s="82"/>
    </row>
    <row r="11" spans="2:10" x14ac:dyDescent="0.15">
      <c r="B11" s="15">
        <f>[1]内!A7</f>
        <v>3</v>
      </c>
      <c r="C11" s="3" t="str">
        <f>内訳集計!B7</f>
        <v>渡り廊下１/建物②</v>
      </c>
      <c r="D11" s="2" t="s">
        <v>263</v>
      </c>
      <c r="E11" s="5" t="s">
        <v>41</v>
      </c>
      <c r="F11" s="370">
        <v>1</v>
      </c>
      <c r="G11" s="58"/>
      <c r="H11" s="402"/>
      <c r="I11" s="59"/>
      <c r="J11" s="80"/>
    </row>
    <row r="12" spans="2:10" x14ac:dyDescent="0.15">
      <c r="B12" s="64"/>
      <c r="C12" s="65"/>
      <c r="D12" s="66"/>
      <c r="E12" s="67"/>
      <c r="F12" s="373"/>
      <c r="G12" s="61"/>
      <c r="H12" s="404"/>
      <c r="I12" s="62"/>
      <c r="J12" s="81"/>
    </row>
    <row r="13" spans="2:10" x14ac:dyDescent="0.15">
      <c r="B13" s="15">
        <f>[1]内!A8</f>
        <v>4</v>
      </c>
      <c r="C13" s="3" t="str">
        <f>内訳集計!B8</f>
        <v>倉庫/建物③</v>
      </c>
      <c r="D13" s="2" t="s">
        <v>264</v>
      </c>
      <c r="E13" s="5" t="s">
        <v>41</v>
      </c>
      <c r="F13" s="370">
        <v>1</v>
      </c>
      <c r="G13" s="56"/>
      <c r="H13" s="402"/>
      <c r="I13" s="59"/>
      <c r="J13" s="79"/>
    </row>
    <row r="14" spans="2:10" x14ac:dyDescent="0.15">
      <c r="B14" s="10"/>
      <c r="C14" s="60"/>
      <c r="D14" s="66"/>
      <c r="E14" s="67"/>
      <c r="F14" s="373"/>
      <c r="G14" s="69"/>
      <c r="H14" s="405"/>
      <c r="I14" s="71"/>
      <c r="J14" s="82"/>
    </row>
    <row r="15" spans="2:10" x14ac:dyDescent="0.15">
      <c r="B15" s="15">
        <f>[1]内!A9</f>
        <v>5</v>
      </c>
      <c r="C15" s="3" t="str">
        <f>内訳集計!B9</f>
        <v>倉庫/建物④</v>
      </c>
      <c r="D15" s="2" t="s">
        <v>265</v>
      </c>
      <c r="E15" s="5" t="s">
        <v>41</v>
      </c>
      <c r="F15" s="370">
        <v>1</v>
      </c>
      <c r="G15" s="58"/>
      <c r="H15" s="402"/>
      <c r="I15" s="59"/>
      <c r="J15" s="80"/>
    </row>
    <row r="16" spans="2:10" x14ac:dyDescent="0.15">
      <c r="B16" s="64"/>
      <c r="C16" s="65"/>
      <c r="D16" s="66"/>
      <c r="E16" s="67"/>
      <c r="F16" s="373"/>
      <c r="G16" s="61"/>
      <c r="H16" s="404"/>
      <c r="I16" s="62"/>
      <c r="J16" s="82"/>
    </row>
    <row r="17" spans="1:10" x14ac:dyDescent="0.15">
      <c r="B17" s="15">
        <f>[1]内!A10</f>
        <v>6</v>
      </c>
      <c r="C17" s="3" t="str">
        <f>内訳集計!B10</f>
        <v>北病棟/建物⑥</v>
      </c>
      <c r="D17" s="2" t="s">
        <v>266</v>
      </c>
      <c r="E17" s="5" t="s">
        <v>41</v>
      </c>
      <c r="F17" s="370">
        <v>1</v>
      </c>
      <c r="G17" s="56"/>
      <c r="H17" s="402"/>
      <c r="I17" s="59"/>
      <c r="J17" s="80"/>
    </row>
    <row r="18" spans="1:10" x14ac:dyDescent="0.15">
      <c r="A18" s="57"/>
      <c r="B18" s="10"/>
      <c r="C18" s="60"/>
      <c r="D18" s="66"/>
      <c r="E18" s="67"/>
      <c r="F18" s="373"/>
      <c r="G18" s="69"/>
      <c r="H18" s="405"/>
      <c r="I18" s="71"/>
      <c r="J18" s="81"/>
    </row>
    <row r="19" spans="1:10" x14ac:dyDescent="0.15">
      <c r="A19" s="57"/>
      <c r="B19" s="15">
        <f>[1]内!A11</f>
        <v>7</v>
      </c>
      <c r="C19" s="3" t="str">
        <f>内訳集計!B11</f>
        <v>渡り廊下２/建物⑧</v>
      </c>
      <c r="D19" s="2" t="s">
        <v>267</v>
      </c>
      <c r="E19" s="5" t="s">
        <v>41</v>
      </c>
      <c r="F19" s="370">
        <v>1</v>
      </c>
      <c r="G19" s="58"/>
      <c r="H19" s="402"/>
      <c r="I19" s="59"/>
      <c r="J19" s="83"/>
    </row>
    <row r="20" spans="1:10" x14ac:dyDescent="0.15">
      <c r="B20" s="64"/>
      <c r="C20" s="65"/>
      <c r="D20" s="66"/>
      <c r="E20" s="67"/>
      <c r="F20" s="373"/>
      <c r="G20" s="61"/>
      <c r="H20" s="404"/>
      <c r="I20" s="62"/>
      <c r="J20" s="81"/>
    </row>
    <row r="21" spans="1:10" x14ac:dyDescent="0.15">
      <c r="B21" s="15">
        <f>[1]内!A12</f>
        <v>8</v>
      </c>
      <c r="C21" s="3" t="str">
        <f>内訳集計!B12</f>
        <v>車庫/建物10</v>
      </c>
      <c r="D21" s="2" t="s">
        <v>268</v>
      </c>
      <c r="E21" s="5" t="s">
        <v>41</v>
      </c>
      <c r="F21" s="370">
        <v>1</v>
      </c>
      <c r="G21" s="56"/>
      <c r="H21" s="402"/>
      <c r="I21" s="59"/>
      <c r="J21" s="80"/>
    </row>
    <row r="22" spans="1:10" x14ac:dyDescent="0.15">
      <c r="B22" s="10"/>
      <c r="C22" s="60"/>
      <c r="D22" s="66"/>
      <c r="E22" s="67"/>
      <c r="F22" s="373"/>
      <c r="G22" s="69"/>
      <c r="H22" s="405"/>
      <c r="I22" s="71"/>
      <c r="J22" s="81"/>
    </row>
    <row r="23" spans="1:10" x14ac:dyDescent="0.15">
      <c r="B23" s="15">
        <f>[1]内!A13</f>
        <v>9</v>
      </c>
      <c r="C23" s="3" t="str">
        <f>内訳集計!B13</f>
        <v>健診棟/建物11</v>
      </c>
      <c r="D23" s="2" t="s">
        <v>269</v>
      </c>
      <c r="E23" s="5" t="s">
        <v>41</v>
      </c>
      <c r="F23" s="370">
        <v>1</v>
      </c>
      <c r="G23" s="58"/>
      <c r="H23" s="402"/>
      <c r="I23" s="59"/>
      <c r="J23" s="79"/>
    </row>
    <row r="24" spans="1:10" x14ac:dyDescent="0.15">
      <c r="B24" s="64"/>
      <c r="C24" s="65"/>
      <c r="D24" s="66"/>
      <c r="E24" s="67"/>
      <c r="F24" s="373"/>
      <c r="G24" s="61"/>
      <c r="H24" s="404"/>
      <c r="I24" s="62"/>
      <c r="J24" s="128"/>
    </row>
    <row r="25" spans="1:10" x14ac:dyDescent="0.15">
      <c r="B25" s="15">
        <f>[1]内!A14</f>
        <v>10</v>
      </c>
      <c r="C25" s="3" t="str">
        <f>内訳集計!B14</f>
        <v>検査室/建物１２</v>
      </c>
      <c r="D25" s="2" t="s">
        <v>270</v>
      </c>
      <c r="E25" s="5" t="s">
        <v>41</v>
      </c>
      <c r="F25" s="370">
        <v>1</v>
      </c>
      <c r="G25" s="56"/>
      <c r="H25" s="402"/>
      <c r="I25" s="59"/>
      <c r="J25" s="3"/>
    </row>
    <row r="26" spans="1:10" x14ac:dyDescent="0.15">
      <c r="B26" s="10"/>
      <c r="C26" s="60"/>
      <c r="D26" s="66"/>
      <c r="E26" s="67"/>
      <c r="F26" s="373"/>
      <c r="G26" s="69"/>
      <c r="H26" s="405"/>
      <c r="I26" s="71"/>
      <c r="J26" s="406"/>
    </row>
    <row r="27" spans="1:10" x14ac:dyDescent="0.15">
      <c r="B27" s="15">
        <f>[1]内!A15</f>
        <v>11</v>
      </c>
      <c r="C27" s="3" t="str">
        <f>内訳集計!B15</f>
        <v>売店/建物１３</v>
      </c>
      <c r="D27" s="2" t="s">
        <v>271</v>
      </c>
      <c r="E27" s="5" t="s">
        <v>41</v>
      </c>
      <c r="F27" s="370">
        <v>1</v>
      </c>
      <c r="G27" s="58"/>
      <c r="H27" s="402"/>
      <c r="I27" s="59"/>
      <c r="J27" s="361"/>
    </row>
    <row r="28" spans="1:10" x14ac:dyDescent="0.15">
      <c r="B28" s="10"/>
      <c r="C28" s="4"/>
      <c r="D28" s="66"/>
      <c r="E28" s="67"/>
      <c r="F28" s="373"/>
      <c r="G28" s="61"/>
      <c r="H28" s="404"/>
      <c r="I28" s="62"/>
      <c r="J28" s="407"/>
    </row>
    <row r="29" spans="1:10" x14ac:dyDescent="0.15">
      <c r="B29" s="15">
        <f>[1]内!A16</f>
        <v>12</v>
      </c>
      <c r="C29" s="3" t="str">
        <f>内訳集計!B16</f>
        <v>ブロアー棟/建物１４</v>
      </c>
      <c r="D29" s="2" t="s">
        <v>272</v>
      </c>
      <c r="E29" s="5" t="s">
        <v>41</v>
      </c>
      <c r="F29" s="370">
        <v>1</v>
      </c>
      <c r="G29" s="56"/>
      <c r="H29" s="402"/>
      <c r="I29" s="59"/>
      <c r="J29" s="3"/>
    </row>
    <row r="30" spans="1:10" x14ac:dyDescent="0.15">
      <c r="B30" s="10"/>
      <c r="C30" s="60"/>
      <c r="D30" s="66"/>
      <c r="E30" s="67"/>
      <c r="F30" s="373"/>
      <c r="G30" s="69"/>
      <c r="H30" s="405"/>
      <c r="I30" s="71"/>
      <c r="J30" s="406"/>
    </row>
    <row r="31" spans="1:10" x14ac:dyDescent="0.15">
      <c r="B31" s="10">
        <f>[1]内!A17</f>
        <v>13</v>
      </c>
      <c r="C31" s="4" t="str">
        <f>内訳集計!B17</f>
        <v>その他の構造物</v>
      </c>
      <c r="D31" s="2" t="s">
        <v>273</v>
      </c>
      <c r="E31" s="63" t="s">
        <v>41</v>
      </c>
      <c r="F31" s="374">
        <v>1</v>
      </c>
      <c r="G31" s="76"/>
      <c r="H31" s="403"/>
      <c r="I31" s="126"/>
      <c r="J31" s="4"/>
    </row>
    <row r="32" spans="1:10" x14ac:dyDescent="0.15">
      <c r="B32" s="64"/>
      <c r="C32" s="65"/>
      <c r="D32" s="66"/>
      <c r="E32" s="68"/>
      <c r="F32" s="375"/>
      <c r="G32" s="70"/>
      <c r="H32" s="70"/>
      <c r="I32" s="127"/>
      <c r="J32" s="128"/>
    </row>
    <row r="33" spans="2:10" x14ac:dyDescent="0.15">
      <c r="B33" s="15">
        <v>14</v>
      </c>
      <c r="C33" s="3" t="s">
        <v>282</v>
      </c>
      <c r="D33" s="2"/>
      <c r="E33" s="17"/>
      <c r="F33" s="372"/>
      <c r="G33" s="125"/>
      <c r="H33" s="125"/>
      <c r="I33" s="18"/>
      <c r="J33" s="83"/>
    </row>
    <row r="34" spans="2:10" x14ac:dyDescent="0.15">
      <c r="B34" s="10"/>
      <c r="C34" s="4"/>
      <c r="D34" s="1"/>
      <c r="E34" s="12"/>
      <c r="F34" s="369"/>
      <c r="G34" s="56"/>
      <c r="H34" s="56"/>
      <c r="I34" s="13"/>
      <c r="J34" s="79"/>
    </row>
    <row r="35" spans="2:10" ht="14.25" thickBot="1" x14ac:dyDescent="0.2">
      <c r="B35" s="35"/>
      <c r="C35" s="72"/>
      <c r="D35" s="121" t="s">
        <v>42</v>
      </c>
      <c r="E35" s="73"/>
      <c r="F35" s="376"/>
      <c r="G35" s="122"/>
      <c r="H35" s="122"/>
      <c r="I35" s="123"/>
      <c r="J35" s="124"/>
    </row>
  </sheetData>
  <mergeCells count="1">
    <mergeCell ref="B4:C5"/>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
  <sheetViews>
    <sheetView view="pageBreakPreview" zoomScaleNormal="75" zoomScaleSheetLayoutView="100" workbookViewId="0">
      <selection activeCell="G21" sqref="G21:H21"/>
    </sheetView>
  </sheetViews>
  <sheetFormatPr defaultRowHeight="13.5" x14ac:dyDescent="0.15"/>
  <cols>
    <col min="1" max="1" width="6.875" style="85" customWidth="1"/>
    <col min="2" max="2" width="31" style="85" customWidth="1"/>
    <col min="3" max="3" width="19.125" style="85" customWidth="1"/>
    <col min="4" max="4" width="11.375" style="92" customWidth="1"/>
    <col min="5" max="5" width="11.375" style="383" customWidth="1"/>
    <col min="6" max="6" width="11.5" style="119" customWidth="1"/>
    <col min="7" max="7" width="14.125" style="85" customWidth="1"/>
    <col min="8" max="8" width="25.25" style="85" customWidth="1"/>
    <col min="9" max="256" width="9" style="85"/>
    <col min="257" max="257" width="6.875" style="85" customWidth="1"/>
    <col min="258" max="259" width="46.125" style="85" customWidth="1"/>
    <col min="260" max="261" width="11.375" style="85" customWidth="1"/>
    <col min="262" max="262" width="11.5" style="85" customWidth="1"/>
    <col min="263" max="263" width="14.125" style="85" customWidth="1"/>
    <col min="264" max="264" width="25.25" style="85" customWidth="1"/>
    <col min="265" max="512" width="9" style="85"/>
    <col min="513" max="513" width="6.875" style="85" customWidth="1"/>
    <col min="514" max="515" width="46.125" style="85" customWidth="1"/>
    <col min="516" max="517" width="11.375" style="85" customWidth="1"/>
    <col min="518" max="518" width="11.5" style="85" customWidth="1"/>
    <col min="519" max="519" width="14.125" style="85" customWidth="1"/>
    <col min="520" max="520" width="25.25" style="85" customWidth="1"/>
    <col min="521" max="768" width="9" style="85"/>
    <col min="769" max="769" width="6.875" style="85" customWidth="1"/>
    <col min="770" max="771" width="46.125" style="85" customWidth="1"/>
    <col min="772" max="773" width="11.375" style="85" customWidth="1"/>
    <col min="774" max="774" width="11.5" style="85" customWidth="1"/>
    <col min="775" max="775" width="14.125" style="85" customWidth="1"/>
    <col min="776" max="776" width="25.25" style="85" customWidth="1"/>
    <col min="777" max="1024" width="9" style="85"/>
    <col min="1025" max="1025" width="6.875" style="85" customWidth="1"/>
    <col min="1026" max="1027" width="46.125" style="85" customWidth="1"/>
    <col min="1028" max="1029" width="11.375" style="85" customWidth="1"/>
    <col min="1030" max="1030" width="11.5" style="85" customWidth="1"/>
    <col min="1031" max="1031" width="14.125" style="85" customWidth="1"/>
    <col min="1032" max="1032" width="25.25" style="85" customWidth="1"/>
    <col min="1033" max="1280" width="9" style="85"/>
    <col min="1281" max="1281" width="6.875" style="85" customWidth="1"/>
    <col min="1282" max="1283" width="46.125" style="85" customWidth="1"/>
    <col min="1284" max="1285" width="11.375" style="85" customWidth="1"/>
    <col min="1286" max="1286" width="11.5" style="85" customWidth="1"/>
    <col min="1287" max="1287" width="14.125" style="85" customWidth="1"/>
    <col min="1288" max="1288" width="25.25" style="85" customWidth="1"/>
    <col min="1289" max="1536" width="9" style="85"/>
    <col min="1537" max="1537" width="6.875" style="85" customWidth="1"/>
    <col min="1538" max="1539" width="46.125" style="85" customWidth="1"/>
    <col min="1540" max="1541" width="11.375" style="85" customWidth="1"/>
    <col min="1542" max="1542" width="11.5" style="85" customWidth="1"/>
    <col min="1543" max="1543" width="14.125" style="85" customWidth="1"/>
    <col min="1544" max="1544" width="25.25" style="85" customWidth="1"/>
    <col min="1545" max="1792" width="9" style="85"/>
    <col min="1793" max="1793" width="6.875" style="85" customWidth="1"/>
    <col min="1794" max="1795" width="46.125" style="85" customWidth="1"/>
    <col min="1796" max="1797" width="11.375" style="85" customWidth="1"/>
    <col min="1798" max="1798" width="11.5" style="85" customWidth="1"/>
    <col min="1799" max="1799" width="14.125" style="85" customWidth="1"/>
    <col min="1800" max="1800" width="25.25" style="85" customWidth="1"/>
    <col min="1801" max="2048" width="9" style="85"/>
    <col min="2049" max="2049" width="6.875" style="85" customWidth="1"/>
    <col min="2050" max="2051" width="46.125" style="85" customWidth="1"/>
    <col min="2052" max="2053" width="11.375" style="85" customWidth="1"/>
    <col min="2054" max="2054" width="11.5" style="85" customWidth="1"/>
    <col min="2055" max="2055" width="14.125" style="85" customWidth="1"/>
    <col min="2056" max="2056" width="25.25" style="85" customWidth="1"/>
    <col min="2057" max="2304" width="9" style="85"/>
    <col min="2305" max="2305" width="6.875" style="85" customWidth="1"/>
    <col min="2306" max="2307" width="46.125" style="85" customWidth="1"/>
    <col min="2308" max="2309" width="11.375" style="85" customWidth="1"/>
    <col min="2310" max="2310" width="11.5" style="85" customWidth="1"/>
    <col min="2311" max="2311" width="14.125" style="85" customWidth="1"/>
    <col min="2312" max="2312" width="25.25" style="85" customWidth="1"/>
    <col min="2313" max="2560" width="9" style="85"/>
    <col min="2561" max="2561" width="6.875" style="85" customWidth="1"/>
    <col min="2562" max="2563" width="46.125" style="85" customWidth="1"/>
    <col min="2564" max="2565" width="11.375" style="85" customWidth="1"/>
    <col min="2566" max="2566" width="11.5" style="85" customWidth="1"/>
    <col min="2567" max="2567" width="14.125" style="85" customWidth="1"/>
    <col min="2568" max="2568" width="25.25" style="85" customWidth="1"/>
    <col min="2569" max="2816" width="9" style="85"/>
    <col min="2817" max="2817" width="6.875" style="85" customWidth="1"/>
    <col min="2818" max="2819" width="46.125" style="85" customWidth="1"/>
    <col min="2820" max="2821" width="11.375" style="85" customWidth="1"/>
    <col min="2822" max="2822" width="11.5" style="85" customWidth="1"/>
    <col min="2823" max="2823" width="14.125" style="85" customWidth="1"/>
    <col min="2824" max="2824" width="25.25" style="85" customWidth="1"/>
    <col min="2825" max="3072" width="9" style="85"/>
    <col min="3073" max="3073" width="6.875" style="85" customWidth="1"/>
    <col min="3074" max="3075" width="46.125" style="85" customWidth="1"/>
    <col min="3076" max="3077" width="11.375" style="85" customWidth="1"/>
    <col min="3078" max="3078" width="11.5" style="85" customWidth="1"/>
    <col min="3079" max="3079" width="14.125" style="85" customWidth="1"/>
    <col min="3080" max="3080" width="25.25" style="85" customWidth="1"/>
    <col min="3081" max="3328" width="9" style="85"/>
    <col min="3329" max="3329" width="6.875" style="85" customWidth="1"/>
    <col min="3330" max="3331" width="46.125" style="85" customWidth="1"/>
    <col min="3332" max="3333" width="11.375" style="85" customWidth="1"/>
    <col min="3334" max="3334" width="11.5" style="85" customWidth="1"/>
    <col min="3335" max="3335" width="14.125" style="85" customWidth="1"/>
    <col min="3336" max="3336" width="25.25" style="85" customWidth="1"/>
    <col min="3337" max="3584" width="9" style="85"/>
    <col min="3585" max="3585" width="6.875" style="85" customWidth="1"/>
    <col min="3586" max="3587" width="46.125" style="85" customWidth="1"/>
    <col min="3588" max="3589" width="11.375" style="85" customWidth="1"/>
    <col min="3590" max="3590" width="11.5" style="85" customWidth="1"/>
    <col min="3591" max="3591" width="14.125" style="85" customWidth="1"/>
    <col min="3592" max="3592" width="25.25" style="85" customWidth="1"/>
    <col min="3593" max="3840" width="9" style="85"/>
    <col min="3841" max="3841" width="6.875" style="85" customWidth="1"/>
    <col min="3842" max="3843" width="46.125" style="85" customWidth="1"/>
    <col min="3844" max="3845" width="11.375" style="85" customWidth="1"/>
    <col min="3846" max="3846" width="11.5" style="85" customWidth="1"/>
    <col min="3847" max="3847" width="14.125" style="85" customWidth="1"/>
    <col min="3848" max="3848" width="25.25" style="85" customWidth="1"/>
    <col min="3849" max="4096" width="9" style="85"/>
    <col min="4097" max="4097" width="6.875" style="85" customWidth="1"/>
    <col min="4098" max="4099" width="46.125" style="85" customWidth="1"/>
    <col min="4100" max="4101" width="11.375" style="85" customWidth="1"/>
    <col min="4102" max="4102" width="11.5" style="85" customWidth="1"/>
    <col min="4103" max="4103" width="14.125" style="85" customWidth="1"/>
    <col min="4104" max="4104" width="25.25" style="85" customWidth="1"/>
    <col min="4105" max="4352" width="9" style="85"/>
    <col min="4353" max="4353" width="6.875" style="85" customWidth="1"/>
    <col min="4354" max="4355" width="46.125" style="85" customWidth="1"/>
    <col min="4356" max="4357" width="11.375" style="85" customWidth="1"/>
    <col min="4358" max="4358" width="11.5" style="85" customWidth="1"/>
    <col min="4359" max="4359" width="14.125" style="85" customWidth="1"/>
    <col min="4360" max="4360" width="25.25" style="85" customWidth="1"/>
    <col min="4361" max="4608" width="9" style="85"/>
    <col min="4609" max="4609" width="6.875" style="85" customWidth="1"/>
    <col min="4610" max="4611" width="46.125" style="85" customWidth="1"/>
    <col min="4612" max="4613" width="11.375" style="85" customWidth="1"/>
    <col min="4614" max="4614" width="11.5" style="85" customWidth="1"/>
    <col min="4615" max="4615" width="14.125" style="85" customWidth="1"/>
    <col min="4616" max="4616" width="25.25" style="85" customWidth="1"/>
    <col min="4617" max="4864" width="9" style="85"/>
    <col min="4865" max="4865" width="6.875" style="85" customWidth="1"/>
    <col min="4866" max="4867" width="46.125" style="85" customWidth="1"/>
    <col min="4868" max="4869" width="11.375" style="85" customWidth="1"/>
    <col min="4870" max="4870" width="11.5" style="85" customWidth="1"/>
    <col min="4871" max="4871" width="14.125" style="85" customWidth="1"/>
    <col min="4872" max="4872" width="25.25" style="85" customWidth="1"/>
    <col min="4873" max="5120" width="9" style="85"/>
    <col min="5121" max="5121" width="6.875" style="85" customWidth="1"/>
    <col min="5122" max="5123" width="46.125" style="85" customWidth="1"/>
    <col min="5124" max="5125" width="11.375" style="85" customWidth="1"/>
    <col min="5126" max="5126" width="11.5" style="85" customWidth="1"/>
    <col min="5127" max="5127" width="14.125" style="85" customWidth="1"/>
    <col min="5128" max="5128" width="25.25" style="85" customWidth="1"/>
    <col min="5129" max="5376" width="9" style="85"/>
    <col min="5377" max="5377" width="6.875" style="85" customWidth="1"/>
    <col min="5378" max="5379" width="46.125" style="85" customWidth="1"/>
    <col min="5380" max="5381" width="11.375" style="85" customWidth="1"/>
    <col min="5382" max="5382" width="11.5" style="85" customWidth="1"/>
    <col min="5383" max="5383" width="14.125" style="85" customWidth="1"/>
    <col min="5384" max="5384" width="25.25" style="85" customWidth="1"/>
    <col min="5385" max="5632" width="9" style="85"/>
    <col min="5633" max="5633" width="6.875" style="85" customWidth="1"/>
    <col min="5634" max="5635" width="46.125" style="85" customWidth="1"/>
    <col min="5636" max="5637" width="11.375" style="85" customWidth="1"/>
    <col min="5638" max="5638" width="11.5" style="85" customWidth="1"/>
    <col min="5639" max="5639" width="14.125" style="85" customWidth="1"/>
    <col min="5640" max="5640" width="25.25" style="85" customWidth="1"/>
    <col min="5641" max="5888" width="9" style="85"/>
    <col min="5889" max="5889" width="6.875" style="85" customWidth="1"/>
    <col min="5890" max="5891" width="46.125" style="85" customWidth="1"/>
    <col min="5892" max="5893" width="11.375" style="85" customWidth="1"/>
    <col min="5894" max="5894" width="11.5" style="85" customWidth="1"/>
    <col min="5895" max="5895" width="14.125" style="85" customWidth="1"/>
    <col min="5896" max="5896" width="25.25" style="85" customWidth="1"/>
    <col min="5897" max="6144" width="9" style="85"/>
    <col min="6145" max="6145" width="6.875" style="85" customWidth="1"/>
    <col min="6146" max="6147" width="46.125" style="85" customWidth="1"/>
    <col min="6148" max="6149" width="11.375" style="85" customWidth="1"/>
    <col min="6150" max="6150" width="11.5" style="85" customWidth="1"/>
    <col min="6151" max="6151" width="14.125" style="85" customWidth="1"/>
    <col min="6152" max="6152" width="25.25" style="85" customWidth="1"/>
    <col min="6153" max="6400" width="9" style="85"/>
    <col min="6401" max="6401" width="6.875" style="85" customWidth="1"/>
    <col min="6402" max="6403" width="46.125" style="85" customWidth="1"/>
    <col min="6404" max="6405" width="11.375" style="85" customWidth="1"/>
    <col min="6406" max="6406" width="11.5" style="85" customWidth="1"/>
    <col min="6407" max="6407" width="14.125" style="85" customWidth="1"/>
    <col min="6408" max="6408" width="25.25" style="85" customWidth="1"/>
    <col min="6409" max="6656" width="9" style="85"/>
    <col min="6657" max="6657" width="6.875" style="85" customWidth="1"/>
    <col min="6658" max="6659" width="46.125" style="85" customWidth="1"/>
    <col min="6660" max="6661" width="11.375" style="85" customWidth="1"/>
    <col min="6662" max="6662" width="11.5" style="85" customWidth="1"/>
    <col min="6663" max="6663" width="14.125" style="85" customWidth="1"/>
    <col min="6664" max="6664" width="25.25" style="85" customWidth="1"/>
    <col min="6665" max="6912" width="9" style="85"/>
    <col min="6913" max="6913" width="6.875" style="85" customWidth="1"/>
    <col min="6914" max="6915" width="46.125" style="85" customWidth="1"/>
    <col min="6916" max="6917" width="11.375" style="85" customWidth="1"/>
    <col min="6918" max="6918" width="11.5" style="85" customWidth="1"/>
    <col min="6919" max="6919" width="14.125" style="85" customWidth="1"/>
    <col min="6920" max="6920" width="25.25" style="85" customWidth="1"/>
    <col min="6921" max="7168" width="9" style="85"/>
    <col min="7169" max="7169" width="6.875" style="85" customWidth="1"/>
    <col min="7170" max="7171" width="46.125" style="85" customWidth="1"/>
    <col min="7172" max="7173" width="11.375" style="85" customWidth="1"/>
    <col min="7174" max="7174" width="11.5" style="85" customWidth="1"/>
    <col min="7175" max="7175" width="14.125" style="85" customWidth="1"/>
    <col min="7176" max="7176" width="25.25" style="85" customWidth="1"/>
    <col min="7177" max="7424" width="9" style="85"/>
    <col min="7425" max="7425" width="6.875" style="85" customWidth="1"/>
    <col min="7426" max="7427" width="46.125" style="85" customWidth="1"/>
    <col min="7428" max="7429" width="11.375" style="85" customWidth="1"/>
    <col min="7430" max="7430" width="11.5" style="85" customWidth="1"/>
    <col min="7431" max="7431" width="14.125" style="85" customWidth="1"/>
    <col min="7432" max="7432" width="25.25" style="85" customWidth="1"/>
    <col min="7433" max="7680" width="9" style="85"/>
    <col min="7681" max="7681" width="6.875" style="85" customWidth="1"/>
    <col min="7682" max="7683" width="46.125" style="85" customWidth="1"/>
    <col min="7684" max="7685" width="11.375" style="85" customWidth="1"/>
    <col min="7686" max="7686" width="11.5" style="85" customWidth="1"/>
    <col min="7687" max="7687" width="14.125" style="85" customWidth="1"/>
    <col min="7688" max="7688" width="25.25" style="85" customWidth="1"/>
    <col min="7689" max="7936" width="9" style="85"/>
    <col min="7937" max="7937" width="6.875" style="85" customWidth="1"/>
    <col min="7938" max="7939" width="46.125" style="85" customWidth="1"/>
    <col min="7940" max="7941" width="11.375" style="85" customWidth="1"/>
    <col min="7942" max="7942" width="11.5" style="85" customWidth="1"/>
    <col min="7943" max="7943" width="14.125" style="85" customWidth="1"/>
    <col min="7944" max="7944" width="25.25" style="85" customWidth="1"/>
    <col min="7945" max="8192" width="9" style="85"/>
    <col min="8193" max="8193" width="6.875" style="85" customWidth="1"/>
    <col min="8194" max="8195" width="46.125" style="85" customWidth="1"/>
    <col min="8196" max="8197" width="11.375" style="85" customWidth="1"/>
    <col min="8198" max="8198" width="11.5" style="85" customWidth="1"/>
    <col min="8199" max="8199" width="14.125" style="85" customWidth="1"/>
    <col min="8200" max="8200" width="25.25" style="85" customWidth="1"/>
    <col min="8201" max="8448" width="9" style="85"/>
    <col min="8449" max="8449" width="6.875" style="85" customWidth="1"/>
    <col min="8450" max="8451" width="46.125" style="85" customWidth="1"/>
    <col min="8452" max="8453" width="11.375" style="85" customWidth="1"/>
    <col min="8454" max="8454" width="11.5" style="85" customWidth="1"/>
    <col min="8455" max="8455" width="14.125" style="85" customWidth="1"/>
    <col min="8456" max="8456" width="25.25" style="85" customWidth="1"/>
    <col min="8457" max="8704" width="9" style="85"/>
    <col min="8705" max="8705" width="6.875" style="85" customWidth="1"/>
    <col min="8706" max="8707" width="46.125" style="85" customWidth="1"/>
    <col min="8708" max="8709" width="11.375" style="85" customWidth="1"/>
    <col min="8710" max="8710" width="11.5" style="85" customWidth="1"/>
    <col min="8711" max="8711" width="14.125" style="85" customWidth="1"/>
    <col min="8712" max="8712" width="25.25" style="85" customWidth="1"/>
    <col min="8713" max="8960" width="9" style="85"/>
    <col min="8961" max="8961" width="6.875" style="85" customWidth="1"/>
    <col min="8962" max="8963" width="46.125" style="85" customWidth="1"/>
    <col min="8964" max="8965" width="11.375" style="85" customWidth="1"/>
    <col min="8966" max="8966" width="11.5" style="85" customWidth="1"/>
    <col min="8967" max="8967" width="14.125" style="85" customWidth="1"/>
    <col min="8968" max="8968" width="25.25" style="85" customWidth="1"/>
    <col min="8969" max="9216" width="9" style="85"/>
    <col min="9217" max="9217" width="6.875" style="85" customWidth="1"/>
    <col min="9218" max="9219" width="46.125" style="85" customWidth="1"/>
    <col min="9220" max="9221" width="11.375" style="85" customWidth="1"/>
    <col min="9222" max="9222" width="11.5" style="85" customWidth="1"/>
    <col min="9223" max="9223" width="14.125" style="85" customWidth="1"/>
    <col min="9224" max="9224" width="25.25" style="85" customWidth="1"/>
    <col min="9225" max="9472" width="9" style="85"/>
    <col min="9473" max="9473" width="6.875" style="85" customWidth="1"/>
    <col min="9474" max="9475" width="46.125" style="85" customWidth="1"/>
    <col min="9476" max="9477" width="11.375" style="85" customWidth="1"/>
    <col min="9478" max="9478" width="11.5" style="85" customWidth="1"/>
    <col min="9479" max="9479" width="14.125" style="85" customWidth="1"/>
    <col min="9480" max="9480" width="25.25" style="85" customWidth="1"/>
    <col min="9481" max="9728" width="9" style="85"/>
    <col min="9729" max="9729" width="6.875" style="85" customWidth="1"/>
    <col min="9730" max="9731" width="46.125" style="85" customWidth="1"/>
    <col min="9732" max="9733" width="11.375" style="85" customWidth="1"/>
    <col min="9734" max="9734" width="11.5" style="85" customWidth="1"/>
    <col min="9735" max="9735" width="14.125" style="85" customWidth="1"/>
    <col min="9736" max="9736" width="25.25" style="85" customWidth="1"/>
    <col min="9737" max="9984" width="9" style="85"/>
    <col min="9985" max="9985" width="6.875" style="85" customWidth="1"/>
    <col min="9986" max="9987" width="46.125" style="85" customWidth="1"/>
    <col min="9988" max="9989" width="11.375" style="85" customWidth="1"/>
    <col min="9990" max="9990" width="11.5" style="85" customWidth="1"/>
    <col min="9991" max="9991" width="14.125" style="85" customWidth="1"/>
    <col min="9992" max="9992" width="25.25" style="85" customWidth="1"/>
    <col min="9993" max="10240" width="9" style="85"/>
    <col min="10241" max="10241" width="6.875" style="85" customWidth="1"/>
    <col min="10242" max="10243" width="46.125" style="85" customWidth="1"/>
    <col min="10244" max="10245" width="11.375" style="85" customWidth="1"/>
    <col min="10246" max="10246" width="11.5" style="85" customWidth="1"/>
    <col min="10247" max="10247" width="14.125" style="85" customWidth="1"/>
    <col min="10248" max="10248" width="25.25" style="85" customWidth="1"/>
    <col min="10249" max="10496" width="9" style="85"/>
    <col min="10497" max="10497" width="6.875" style="85" customWidth="1"/>
    <col min="10498" max="10499" width="46.125" style="85" customWidth="1"/>
    <col min="10500" max="10501" width="11.375" style="85" customWidth="1"/>
    <col min="10502" max="10502" width="11.5" style="85" customWidth="1"/>
    <col min="10503" max="10503" width="14.125" style="85" customWidth="1"/>
    <col min="10504" max="10504" width="25.25" style="85" customWidth="1"/>
    <col min="10505" max="10752" width="9" style="85"/>
    <col min="10753" max="10753" width="6.875" style="85" customWidth="1"/>
    <col min="10754" max="10755" width="46.125" style="85" customWidth="1"/>
    <col min="10756" max="10757" width="11.375" style="85" customWidth="1"/>
    <col min="10758" max="10758" width="11.5" style="85" customWidth="1"/>
    <col min="10759" max="10759" width="14.125" style="85" customWidth="1"/>
    <col min="10760" max="10760" width="25.25" style="85" customWidth="1"/>
    <col min="10761" max="11008" width="9" style="85"/>
    <col min="11009" max="11009" width="6.875" style="85" customWidth="1"/>
    <col min="11010" max="11011" width="46.125" style="85" customWidth="1"/>
    <col min="11012" max="11013" width="11.375" style="85" customWidth="1"/>
    <col min="11014" max="11014" width="11.5" style="85" customWidth="1"/>
    <col min="11015" max="11015" width="14.125" style="85" customWidth="1"/>
    <col min="11016" max="11016" width="25.25" style="85" customWidth="1"/>
    <col min="11017" max="11264" width="9" style="85"/>
    <col min="11265" max="11265" width="6.875" style="85" customWidth="1"/>
    <col min="11266" max="11267" width="46.125" style="85" customWidth="1"/>
    <col min="11268" max="11269" width="11.375" style="85" customWidth="1"/>
    <col min="11270" max="11270" width="11.5" style="85" customWidth="1"/>
    <col min="11271" max="11271" width="14.125" style="85" customWidth="1"/>
    <col min="11272" max="11272" width="25.25" style="85" customWidth="1"/>
    <col min="11273" max="11520" width="9" style="85"/>
    <col min="11521" max="11521" width="6.875" style="85" customWidth="1"/>
    <col min="11522" max="11523" width="46.125" style="85" customWidth="1"/>
    <col min="11524" max="11525" width="11.375" style="85" customWidth="1"/>
    <col min="11526" max="11526" width="11.5" style="85" customWidth="1"/>
    <col min="11527" max="11527" width="14.125" style="85" customWidth="1"/>
    <col min="11528" max="11528" width="25.25" style="85" customWidth="1"/>
    <col min="11529" max="11776" width="9" style="85"/>
    <col min="11777" max="11777" width="6.875" style="85" customWidth="1"/>
    <col min="11778" max="11779" width="46.125" style="85" customWidth="1"/>
    <col min="11780" max="11781" width="11.375" style="85" customWidth="1"/>
    <col min="11782" max="11782" width="11.5" style="85" customWidth="1"/>
    <col min="11783" max="11783" width="14.125" style="85" customWidth="1"/>
    <col min="11784" max="11784" width="25.25" style="85" customWidth="1"/>
    <col min="11785" max="12032" width="9" style="85"/>
    <col min="12033" max="12033" width="6.875" style="85" customWidth="1"/>
    <col min="12034" max="12035" width="46.125" style="85" customWidth="1"/>
    <col min="12036" max="12037" width="11.375" style="85" customWidth="1"/>
    <col min="12038" max="12038" width="11.5" style="85" customWidth="1"/>
    <col min="12039" max="12039" width="14.125" style="85" customWidth="1"/>
    <col min="12040" max="12040" width="25.25" style="85" customWidth="1"/>
    <col min="12041" max="12288" width="9" style="85"/>
    <col min="12289" max="12289" width="6.875" style="85" customWidth="1"/>
    <col min="12290" max="12291" width="46.125" style="85" customWidth="1"/>
    <col min="12292" max="12293" width="11.375" style="85" customWidth="1"/>
    <col min="12294" max="12294" width="11.5" style="85" customWidth="1"/>
    <col min="12295" max="12295" width="14.125" style="85" customWidth="1"/>
    <col min="12296" max="12296" width="25.25" style="85" customWidth="1"/>
    <col min="12297" max="12544" width="9" style="85"/>
    <col min="12545" max="12545" width="6.875" style="85" customWidth="1"/>
    <col min="12546" max="12547" width="46.125" style="85" customWidth="1"/>
    <col min="12548" max="12549" width="11.375" style="85" customWidth="1"/>
    <col min="12550" max="12550" width="11.5" style="85" customWidth="1"/>
    <col min="12551" max="12551" width="14.125" style="85" customWidth="1"/>
    <col min="12552" max="12552" width="25.25" style="85" customWidth="1"/>
    <col min="12553" max="12800" width="9" style="85"/>
    <col min="12801" max="12801" width="6.875" style="85" customWidth="1"/>
    <col min="12802" max="12803" width="46.125" style="85" customWidth="1"/>
    <col min="12804" max="12805" width="11.375" style="85" customWidth="1"/>
    <col min="12806" max="12806" width="11.5" style="85" customWidth="1"/>
    <col min="12807" max="12807" width="14.125" style="85" customWidth="1"/>
    <col min="12808" max="12808" width="25.25" style="85" customWidth="1"/>
    <col min="12809" max="13056" width="9" style="85"/>
    <col min="13057" max="13057" width="6.875" style="85" customWidth="1"/>
    <col min="13058" max="13059" width="46.125" style="85" customWidth="1"/>
    <col min="13060" max="13061" width="11.375" style="85" customWidth="1"/>
    <col min="13062" max="13062" width="11.5" style="85" customWidth="1"/>
    <col min="13063" max="13063" width="14.125" style="85" customWidth="1"/>
    <col min="13064" max="13064" width="25.25" style="85" customWidth="1"/>
    <col min="13065" max="13312" width="9" style="85"/>
    <col min="13313" max="13313" width="6.875" style="85" customWidth="1"/>
    <col min="13314" max="13315" width="46.125" style="85" customWidth="1"/>
    <col min="13316" max="13317" width="11.375" style="85" customWidth="1"/>
    <col min="13318" max="13318" width="11.5" style="85" customWidth="1"/>
    <col min="13319" max="13319" width="14.125" style="85" customWidth="1"/>
    <col min="13320" max="13320" width="25.25" style="85" customWidth="1"/>
    <col min="13321" max="13568" width="9" style="85"/>
    <col min="13569" max="13569" width="6.875" style="85" customWidth="1"/>
    <col min="13570" max="13571" width="46.125" style="85" customWidth="1"/>
    <col min="13572" max="13573" width="11.375" style="85" customWidth="1"/>
    <col min="13574" max="13574" width="11.5" style="85" customWidth="1"/>
    <col min="13575" max="13575" width="14.125" style="85" customWidth="1"/>
    <col min="13576" max="13576" width="25.25" style="85" customWidth="1"/>
    <col min="13577" max="13824" width="9" style="85"/>
    <col min="13825" max="13825" width="6.875" style="85" customWidth="1"/>
    <col min="13826" max="13827" width="46.125" style="85" customWidth="1"/>
    <col min="13828" max="13829" width="11.375" style="85" customWidth="1"/>
    <col min="13830" max="13830" width="11.5" style="85" customWidth="1"/>
    <col min="13831" max="13831" width="14.125" style="85" customWidth="1"/>
    <col min="13832" max="13832" width="25.25" style="85" customWidth="1"/>
    <col min="13833" max="14080" width="9" style="85"/>
    <col min="14081" max="14081" width="6.875" style="85" customWidth="1"/>
    <col min="14082" max="14083" width="46.125" style="85" customWidth="1"/>
    <col min="14084" max="14085" width="11.375" style="85" customWidth="1"/>
    <col min="14086" max="14086" width="11.5" style="85" customWidth="1"/>
    <col min="14087" max="14087" width="14.125" style="85" customWidth="1"/>
    <col min="14088" max="14088" width="25.25" style="85" customWidth="1"/>
    <col min="14089" max="14336" width="9" style="85"/>
    <col min="14337" max="14337" width="6.875" style="85" customWidth="1"/>
    <col min="14338" max="14339" width="46.125" style="85" customWidth="1"/>
    <col min="14340" max="14341" width="11.375" style="85" customWidth="1"/>
    <col min="14342" max="14342" width="11.5" style="85" customWidth="1"/>
    <col min="14343" max="14343" width="14.125" style="85" customWidth="1"/>
    <col min="14344" max="14344" width="25.25" style="85" customWidth="1"/>
    <col min="14345" max="14592" width="9" style="85"/>
    <col min="14593" max="14593" width="6.875" style="85" customWidth="1"/>
    <col min="14594" max="14595" width="46.125" style="85" customWidth="1"/>
    <col min="14596" max="14597" width="11.375" style="85" customWidth="1"/>
    <col min="14598" max="14598" width="11.5" style="85" customWidth="1"/>
    <col min="14599" max="14599" width="14.125" style="85" customWidth="1"/>
    <col min="14600" max="14600" width="25.25" style="85" customWidth="1"/>
    <col min="14601" max="14848" width="9" style="85"/>
    <col min="14849" max="14849" width="6.875" style="85" customWidth="1"/>
    <col min="14850" max="14851" width="46.125" style="85" customWidth="1"/>
    <col min="14852" max="14853" width="11.375" style="85" customWidth="1"/>
    <col min="14854" max="14854" width="11.5" style="85" customWidth="1"/>
    <col min="14855" max="14855" width="14.125" style="85" customWidth="1"/>
    <col min="14856" max="14856" width="25.25" style="85" customWidth="1"/>
    <col min="14857" max="15104" width="9" style="85"/>
    <col min="15105" max="15105" width="6.875" style="85" customWidth="1"/>
    <col min="15106" max="15107" width="46.125" style="85" customWidth="1"/>
    <col min="15108" max="15109" width="11.375" style="85" customWidth="1"/>
    <col min="15110" max="15110" width="11.5" style="85" customWidth="1"/>
    <col min="15111" max="15111" width="14.125" style="85" customWidth="1"/>
    <col min="15112" max="15112" width="25.25" style="85" customWidth="1"/>
    <col min="15113" max="15360" width="9" style="85"/>
    <col min="15361" max="15361" width="6.875" style="85" customWidth="1"/>
    <col min="15362" max="15363" width="46.125" style="85" customWidth="1"/>
    <col min="15364" max="15365" width="11.375" style="85" customWidth="1"/>
    <col min="15366" max="15366" width="11.5" style="85" customWidth="1"/>
    <col min="15367" max="15367" width="14.125" style="85" customWidth="1"/>
    <col min="15368" max="15368" width="25.25" style="85" customWidth="1"/>
    <col min="15369" max="15616" width="9" style="85"/>
    <col min="15617" max="15617" width="6.875" style="85" customWidth="1"/>
    <col min="15618" max="15619" width="46.125" style="85" customWidth="1"/>
    <col min="15620" max="15621" width="11.375" style="85" customWidth="1"/>
    <col min="15622" max="15622" width="11.5" style="85" customWidth="1"/>
    <col min="15623" max="15623" width="14.125" style="85" customWidth="1"/>
    <col min="15624" max="15624" width="25.25" style="85" customWidth="1"/>
    <col min="15625" max="15872" width="9" style="85"/>
    <col min="15873" max="15873" width="6.875" style="85" customWidth="1"/>
    <col min="15874" max="15875" width="46.125" style="85" customWidth="1"/>
    <col min="15876" max="15877" width="11.375" style="85" customWidth="1"/>
    <col min="15878" max="15878" width="11.5" style="85" customWidth="1"/>
    <col min="15879" max="15879" width="14.125" style="85" customWidth="1"/>
    <col min="15880" max="15880" width="25.25" style="85" customWidth="1"/>
    <col min="15881" max="16128" width="9" style="85"/>
    <col min="16129" max="16129" width="6.875" style="85" customWidth="1"/>
    <col min="16130" max="16131" width="46.125" style="85" customWidth="1"/>
    <col min="16132" max="16133" width="11.375" style="85" customWidth="1"/>
    <col min="16134" max="16134" width="11.5" style="85" customWidth="1"/>
    <col min="16135" max="16135" width="14.125" style="85" customWidth="1"/>
    <col min="16136" max="16136" width="25.25" style="85" customWidth="1"/>
    <col min="16137" max="16384" width="9" style="85"/>
  </cols>
  <sheetData>
    <row r="1" spans="1:8" ht="21" x14ac:dyDescent="0.15">
      <c r="A1" s="746" t="s">
        <v>43</v>
      </c>
      <c r="B1" s="747"/>
      <c r="C1" s="747"/>
      <c r="D1" s="747"/>
      <c r="E1" s="747"/>
      <c r="F1" s="747"/>
      <c r="G1" s="747"/>
      <c r="H1" s="747"/>
    </row>
    <row r="2" spans="1:8" ht="27" customHeight="1" x14ac:dyDescent="0.15">
      <c r="A2" s="86"/>
      <c r="B2" s="748"/>
      <c r="C2" s="748"/>
      <c r="D2" s="87"/>
      <c r="E2" s="377"/>
      <c r="F2" s="88"/>
      <c r="G2" s="89"/>
      <c r="H2" s="90"/>
    </row>
    <row r="3" spans="1:8" ht="3.75" customHeight="1" thickBot="1" x14ac:dyDescent="0.2">
      <c r="B3" s="91"/>
      <c r="E3" s="378"/>
      <c r="F3" s="93"/>
      <c r="G3" s="94"/>
    </row>
    <row r="4" spans="1:8" ht="27" customHeight="1" thickBot="1" x14ac:dyDescent="0.2">
      <c r="A4" s="95" t="s">
        <v>44</v>
      </c>
      <c r="B4" s="96" t="s">
        <v>45</v>
      </c>
      <c r="C4" s="96" t="s">
        <v>46</v>
      </c>
      <c r="D4" s="96" t="s">
        <v>47</v>
      </c>
      <c r="E4" s="379" t="s">
        <v>40</v>
      </c>
      <c r="F4" s="97" t="s">
        <v>48</v>
      </c>
      <c r="G4" s="96" t="s">
        <v>49</v>
      </c>
      <c r="H4" s="98" t="s">
        <v>50</v>
      </c>
    </row>
    <row r="5" spans="1:8" ht="27" customHeight="1" x14ac:dyDescent="0.15">
      <c r="A5" s="408">
        <v>1</v>
      </c>
      <c r="B5" s="410" t="s">
        <v>335</v>
      </c>
      <c r="C5" s="99"/>
      <c r="D5" s="100" t="s">
        <v>41</v>
      </c>
      <c r="E5" s="380">
        <v>1</v>
      </c>
      <c r="F5" s="101"/>
      <c r="G5" s="419">
        <f>明細1!G17</f>
        <v>0</v>
      </c>
      <c r="H5" s="103" t="s">
        <v>51</v>
      </c>
    </row>
    <row r="6" spans="1:8" ht="27" customHeight="1" x14ac:dyDescent="0.15">
      <c r="A6" s="409">
        <v>2</v>
      </c>
      <c r="B6" s="360" t="s">
        <v>336</v>
      </c>
      <c r="C6" s="104"/>
      <c r="D6" s="105" t="s">
        <v>41</v>
      </c>
      <c r="E6" s="381">
        <v>1</v>
      </c>
      <c r="F6" s="106"/>
      <c r="G6" s="418">
        <f>明細2!G40</f>
        <v>0</v>
      </c>
      <c r="H6" s="108" t="s">
        <v>52</v>
      </c>
    </row>
    <row r="7" spans="1:8" ht="27" customHeight="1" x14ac:dyDescent="0.15">
      <c r="A7" s="409">
        <v>3</v>
      </c>
      <c r="B7" s="360" t="s">
        <v>250</v>
      </c>
      <c r="C7" s="104"/>
      <c r="D7" s="105" t="s">
        <v>41</v>
      </c>
      <c r="E7" s="381">
        <v>1</v>
      </c>
      <c r="F7" s="106"/>
      <c r="G7" s="418">
        <f>明細3!G35</f>
        <v>0</v>
      </c>
      <c r="H7" s="109" t="s">
        <v>53</v>
      </c>
    </row>
    <row r="8" spans="1:8" ht="27" customHeight="1" x14ac:dyDescent="0.15">
      <c r="A8" s="409">
        <v>4</v>
      </c>
      <c r="B8" s="360" t="s">
        <v>251</v>
      </c>
      <c r="C8" s="104"/>
      <c r="D8" s="105" t="s">
        <v>41</v>
      </c>
      <c r="E8" s="381">
        <v>1</v>
      </c>
      <c r="F8" s="106"/>
      <c r="G8" s="418">
        <f>明細4!G20</f>
        <v>0</v>
      </c>
      <c r="H8" s="109" t="s">
        <v>54</v>
      </c>
    </row>
    <row r="9" spans="1:8" ht="27" customHeight="1" x14ac:dyDescent="0.15">
      <c r="A9" s="409">
        <v>5</v>
      </c>
      <c r="B9" s="360" t="s">
        <v>337</v>
      </c>
      <c r="C9" s="104"/>
      <c r="D9" s="105" t="s">
        <v>41</v>
      </c>
      <c r="E9" s="381">
        <v>1</v>
      </c>
      <c r="F9" s="106"/>
      <c r="G9" s="418">
        <f>明細5!G21</f>
        <v>0</v>
      </c>
      <c r="H9" s="109" t="s">
        <v>55</v>
      </c>
    </row>
    <row r="10" spans="1:8" ht="27" customHeight="1" x14ac:dyDescent="0.15">
      <c r="A10" s="409">
        <v>6</v>
      </c>
      <c r="B10" s="360" t="s">
        <v>338</v>
      </c>
      <c r="C10" s="104"/>
      <c r="D10" s="105" t="s">
        <v>41</v>
      </c>
      <c r="E10" s="381">
        <v>1</v>
      </c>
      <c r="F10" s="106"/>
      <c r="G10" s="418">
        <f>明細6!G40</f>
        <v>0</v>
      </c>
      <c r="H10" s="109" t="s">
        <v>93</v>
      </c>
    </row>
    <row r="11" spans="1:8" ht="27" customHeight="1" x14ac:dyDescent="0.15">
      <c r="A11" s="409">
        <v>7</v>
      </c>
      <c r="B11" s="360" t="s">
        <v>339</v>
      </c>
      <c r="C11" s="104"/>
      <c r="D11" s="105" t="s">
        <v>41</v>
      </c>
      <c r="E11" s="381">
        <v>1</v>
      </c>
      <c r="F11" s="106"/>
      <c r="G11" s="418">
        <f>明細7!G24</f>
        <v>0</v>
      </c>
      <c r="H11" s="109" t="s">
        <v>94</v>
      </c>
    </row>
    <row r="12" spans="1:8" ht="27" customHeight="1" x14ac:dyDescent="0.15">
      <c r="A12" s="409">
        <v>8</v>
      </c>
      <c r="B12" s="360" t="s">
        <v>340</v>
      </c>
      <c r="C12" s="104"/>
      <c r="D12" s="105" t="s">
        <v>41</v>
      </c>
      <c r="E12" s="381">
        <v>1</v>
      </c>
      <c r="F12" s="106"/>
      <c r="G12" s="418">
        <f>明細8!G28</f>
        <v>0</v>
      </c>
      <c r="H12" s="109" t="s">
        <v>95</v>
      </c>
    </row>
    <row r="13" spans="1:8" ht="27" customHeight="1" x14ac:dyDescent="0.15">
      <c r="A13" s="409">
        <v>9</v>
      </c>
      <c r="B13" s="360" t="s">
        <v>334</v>
      </c>
      <c r="C13" s="104"/>
      <c r="D13" s="105" t="s">
        <v>41</v>
      </c>
      <c r="E13" s="381">
        <v>1</v>
      </c>
      <c r="F13" s="106"/>
      <c r="G13" s="418">
        <f>明細9!G40</f>
        <v>0</v>
      </c>
      <c r="H13" s="109" t="s">
        <v>96</v>
      </c>
    </row>
    <row r="14" spans="1:8" ht="27" customHeight="1" x14ac:dyDescent="0.15">
      <c r="A14" s="409">
        <v>10</v>
      </c>
      <c r="B14" s="360" t="s">
        <v>341</v>
      </c>
      <c r="C14" s="104"/>
      <c r="D14" s="105" t="s">
        <v>41</v>
      </c>
      <c r="E14" s="381">
        <v>1</v>
      </c>
      <c r="F14" s="106"/>
      <c r="G14" s="418">
        <f>明細10!G40</f>
        <v>0</v>
      </c>
      <c r="H14" s="109" t="s">
        <v>97</v>
      </c>
    </row>
    <row r="15" spans="1:8" ht="27" customHeight="1" x14ac:dyDescent="0.15">
      <c r="A15" s="409">
        <v>11</v>
      </c>
      <c r="B15" s="360" t="s">
        <v>342</v>
      </c>
      <c r="C15" s="104"/>
      <c r="D15" s="105" t="s">
        <v>41</v>
      </c>
      <c r="E15" s="381">
        <v>1</v>
      </c>
      <c r="F15" s="106"/>
      <c r="G15" s="418">
        <f>明細11!G35</f>
        <v>0</v>
      </c>
      <c r="H15" s="109" t="s">
        <v>98</v>
      </c>
    </row>
    <row r="16" spans="1:8" ht="27" customHeight="1" x14ac:dyDescent="0.15">
      <c r="A16" s="409">
        <v>12</v>
      </c>
      <c r="B16" s="360" t="s">
        <v>343</v>
      </c>
      <c r="C16" s="104"/>
      <c r="D16" s="105" t="s">
        <v>41</v>
      </c>
      <c r="E16" s="381">
        <v>1</v>
      </c>
      <c r="F16" s="106"/>
      <c r="G16" s="418">
        <f>明細12!G20</f>
        <v>0</v>
      </c>
      <c r="H16" s="110" t="s">
        <v>99</v>
      </c>
    </row>
    <row r="17" spans="1:8" ht="27" customHeight="1" x14ac:dyDescent="0.15">
      <c r="A17" s="409">
        <v>13</v>
      </c>
      <c r="B17" s="360" t="s">
        <v>344</v>
      </c>
      <c r="C17" s="104"/>
      <c r="D17" s="105" t="s">
        <v>41</v>
      </c>
      <c r="E17" s="381">
        <v>1</v>
      </c>
      <c r="F17" s="106"/>
      <c r="G17" s="418">
        <f>明細13!G18</f>
        <v>0</v>
      </c>
      <c r="H17" s="110" t="s">
        <v>100</v>
      </c>
    </row>
    <row r="18" spans="1:8" ht="27" customHeight="1" x14ac:dyDescent="0.15">
      <c r="A18" s="111">
        <v>14</v>
      </c>
      <c r="B18" s="413" t="s">
        <v>282</v>
      </c>
      <c r="C18" s="104"/>
      <c r="D18" s="105" t="s">
        <v>41</v>
      </c>
      <c r="E18" s="381">
        <v>1</v>
      </c>
      <c r="F18" s="106"/>
      <c r="G18" s="418"/>
      <c r="H18" s="112"/>
    </row>
    <row r="19" spans="1:8" ht="27" customHeight="1" x14ac:dyDescent="0.15">
      <c r="A19" s="111"/>
      <c r="B19" s="413"/>
      <c r="C19" s="104"/>
      <c r="D19" s="105"/>
      <c r="E19" s="381"/>
      <c r="F19" s="106"/>
      <c r="G19" s="130"/>
      <c r="H19" s="112"/>
    </row>
    <row r="20" spans="1:8" ht="27" customHeight="1" thickBot="1" x14ac:dyDescent="0.2">
      <c r="A20" s="113"/>
      <c r="B20" s="445" t="s">
        <v>287</v>
      </c>
      <c r="C20" s="114"/>
      <c r="D20" s="115"/>
      <c r="E20" s="382"/>
      <c r="F20" s="116"/>
      <c r="G20" s="117">
        <f>SUM(G5:G19)</f>
        <v>0</v>
      </c>
      <c r="H20" s="118"/>
    </row>
    <row r="21" spans="1:8" x14ac:dyDescent="0.15">
      <c r="A21" s="92"/>
      <c r="G21" s="749"/>
      <c r="H21" s="750"/>
    </row>
  </sheetData>
  <mergeCells count="3">
    <mergeCell ref="A1:H1"/>
    <mergeCell ref="B2:C2"/>
    <mergeCell ref="G21:H21"/>
  </mergeCells>
  <phoneticPr fontId="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FC077-9910-41C6-8346-A45462F817A0}">
  <sheetPr>
    <pageSetUpPr fitToPage="1"/>
  </sheetPr>
  <dimension ref="A1:H17"/>
  <sheetViews>
    <sheetView view="pageBreakPreview" zoomScaleNormal="75" zoomScaleSheetLayoutView="100" workbookViewId="0">
      <selection activeCell="B6" sqref="B6"/>
    </sheetView>
  </sheetViews>
  <sheetFormatPr defaultRowHeight="13.5" x14ac:dyDescent="0.15"/>
  <cols>
    <col min="1" max="1" width="6.875" style="85" customWidth="1"/>
    <col min="2" max="2" width="46.875" style="85" customWidth="1"/>
    <col min="3" max="3" width="42.625" style="85" customWidth="1"/>
    <col min="4" max="4" width="11.375" style="92" customWidth="1"/>
    <col min="5" max="5" width="11.375" style="383" customWidth="1"/>
    <col min="6" max="6" width="15.625" style="119" customWidth="1"/>
    <col min="7" max="8" width="15.625" style="85" customWidth="1"/>
    <col min="9" max="256" width="9" style="85"/>
    <col min="257" max="257" width="6.875" style="85" customWidth="1"/>
    <col min="258" max="259" width="46.125" style="85" customWidth="1"/>
    <col min="260" max="261" width="11.375" style="85" customWidth="1"/>
    <col min="262" max="263" width="14.125" style="85" customWidth="1"/>
    <col min="264" max="264" width="18.25" style="85" customWidth="1"/>
    <col min="265" max="512" width="9" style="85"/>
    <col min="513" max="513" width="6.875" style="85" customWidth="1"/>
    <col min="514" max="515" width="46.125" style="85" customWidth="1"/>
    <col min="516" max="517" width="11.375" style="85" customWidth="1"/>
    <col min="518" max="519" width="14.125" style="85" customWidth="1"/>
    <col min="520" max="520" width="18.25" style="85" customWidth="1"/>
    <col min="521" max="768" width="9" style="85"/>
    <col min="769" max="769" width="6.875" style="85" customWidth="1"/>
    <col min="770" max="771" width="46.125" style="85" customWidth="1"/>
    <col min="772" max="773" width="11.375" style="85" customWidth="1"/>
    <col min="774" max="775" width="14.125" style="85" customWidth="1"/>
    <col min="776" max="776" width="18.25" style="85" customWidth="1"/>
    <col min="777" max="1024" width="9" style="85"/>
    <col min="1025" max="1025" width="6.875" style="85" customWidth="1"/>
    <col min="1026" max="1027" width="46.125" style="85" customWidth="1"/>
    <col min="1028" max="1029" width="11.375" style="85" customWidth="1"/>
    <col min="1030" max="1031" width="14.125" style="85" customWidth="1"/>
    <col min="1032" max="1032" width="18.25" style="85" customWidth="1"/>
    <col min="1033" max="1280" width="9" style="85"/>
    <col min="1281" max="1281" width="6.875" style="85" customWidth="1"/>
    <col min="1282" max="1283" width="46.125" style="85" customWidth="1"/>
    <col min="1284" max="1285" width="11.375" style="85" customWidth="1"/>
    <col min="1286" max="1287" width="14.125" style="85" customWidth="1"/>
    <col min="1288" max="1288" width="18.25" style="85" customWidth="1"/>
    <col min="1289" max="1536" width="9" style="85"/>
    <col min="1537" max="1537" width="6.875" style="85" customWidth="1"/>
    <col min="1538" max="1539" width="46.125" style="85" customWidth="1"/>
    <col min="1540" max="1541" width="11.375" style="85" customWidth="1"/>
    <col min="1542" max="1543" width="14.125" style="85" customWidth="1"/>
    <col min="1544" max="1544" width="18.25" style="85" customWidth="1"/>
    <col min="1545" max="1792" width="9" style="85"/>
    <col min="1793" max="1793" width="6.875" style="85" customWidth="1"/>
    <col min="1794" max="1795" width="46.125" style="85" customWidth="1"/>
    <col min="1796" max="1797" width="11.375" style="85" customWidth="1"/>
    <col min="1798" max="1799" width="14.125" style="85" customWidth="1"/>
    <col min="1800" max="1800" width="18.25" style="85" customWidth="1"/>
    <col min="1801" max="2048" width="9" style="85"/>
    <col min="2049" max="2049" width="6.875" style="85" customWidth="1"/>
    <col min="2050" max="2051" width="46.125" style="85" customWidth="1"/>
    <col min="2052" max="2053" width="11.375" style="85" customWidth="1"/>
    <col min="2054" max="2055" width="14.125" style="85" customWidth="1"/>
    <col min="2056" max="2056" width="18.25" style="85" customWidth="1"/>
    <col min="2057" max="2304" width="9" style="85"/>
    <col min="2305" max="2305" width="6.875" style="85" customWidth="1"/>
    <col min="2306" max="2307" width="46.125" style="85" customWidth="1"/>
    <col min="2308" max="2309" width="11.375" style="85" customWidth="1"/>
    <col min="2310" max="2311" width="14.125" style="85" customWidth="1"/>
    <col min="2312" max="2312" width="18.25" style="85" customWidth="1"/>
    <col min="2313" max="2560" width="9" style="85"/>
    <col min="2561" max="2561" width="6.875" style="85" customWidth="1"/>
    <col min="2562" max="2563" width="46.125" style="85" customWidth="1"/>
    <col min="2564" max="2565" width="11.375" style="85" customWidth="1"/>
    <col min="2566" max="2567" width="14.125" style="85" customWidth="1"/>
    <col min="2568" max="2568" width="18.25" style="85" customWidth="1"/>
    <col min="2569" max="2816" width="9" style="85"/>
    <col min="2817" max="2817" width="6.875" style="85" customWidth="1"/>
    <col min="2818" max="2819" width="46.125" style="85" customWidth="1"/>
    <col min="2820" max="2821" width="11.375" style="85" customWidth="1"/>
    <col min="2822" max="2823" width="14.125" style="85" customWidth="1"/>
    <col min="2824" max="2824" width="18.25" style="85" customWidth="1"/>
    <col min="2825" max="3072" width="9" style="85"/>
    <col min="3073" max="3073" width="6.875" style="85" customWidth="1"/>
    <col min="3074" max="3075" width="46.125" style="85" customWidth="1"/>
    <col min="3076" max="3077" width="11.375" style="85" customWidth="1"/>
    <col min="3078" max="3079" width="14.125" style="85" customWidth="1"/>
    <col min="3080" max="3080" width="18.25" style="85" customWidth="1"/>
    <col min="3081" max="3328" width="9" style="85"/>
    <col min="3329" max="3329" width="6.875" style="85" customWidth="1"/>
    <col min="3330" max="3331" width="46.125" style="85" customWidth="1"/>
    <col min="3332" max="3333" width="11.375" style="85" customWidth="1"/>
    <col min="3334" max="3335" width="14.125" style="85" customWidth="1"/>
    <col min="3336" max="3336" width="18.25" style="85" customWidth="1"/>
    <col min="3337" max="3584" width="9" style="85"/>
    <col min="3585" max="3585" width="6.875" style="85" customWidth="1"/>
    <col min="3586" max="3587" width="46.125" style="85" customWidth="1"/>
    <col min="3588" max="3589" width="11.375" style="85" customWidth="1"/>
    <col min="3590" max="3591" width="14.125" style="85" customWidth="1"/>
    <col min="3592" max="3592" width="18.25" style="85" customWidth="1"/>
    <col min="3593" max="3840" width="9" style="85"/>
    <col min="3841" max="3841" width="6.875" style="85" customWidth="1"/>
    <col min="3842" max="3843" width="46.125" style="85" customWidth="1"/>
    <col min="3844" max="3845" width="11.375" style="85" customWidth="1"/>
    <col min="3846" max="3847" width="14.125" style="85" customWidth="1"/>
    <col min="3848" max="3848" width="18.25" style="85" customWidth="1"/>
    <col min="3849" max="4096" width="9" style="85"/>
    <col min="4097" max="4097" width="6.875" style="85" customWidth="1"/>
    <col min="4098" max="4099" width="46.125" style="85" customWidth="1"/>
    <col min="4100" max="4101" width="11.375" style="85" customWidth="1"/>
    <col min="4102" max="4103" width="14.125" style="85" customWidth="1"/>
    <col min="4104" max="4104" width="18.25" style="85" customWidth="1"/>
    <col min="4105" max="4352" width="9" style="85"/>
    <col min="4353" max="4353" width="6.875" style="85" customWidth="1"/>
    <col min="4354" max="4355" width="46.125" style="85" customWidth="1"/>
    <col min="4356" max="4357" width="11.375" style="85" customWidth="1"/>
    <col min="4358" max="4359" width="14.125" style="85" customWidth="1"/>
    <col min="4360" max="4360" width="18.25" style="85" customWidth="1"/>
    <col min="4361" max="4608" width="9" style="85"/>
    <col min="4609" max="4609" width="6.875" style="85" customWidth="1"/>
    <col min="4610" max="4611" width="46.125" style="85" customWidth="1"/>
    <col min="4612" max="4613" width="11.375" style="85" customWidth="1"/>
    <col min="4614" max="4615" width="14.125" style="85" customWidth="1"/>
    <col min="4616" max="4616" width="18.25" style="85" customWidth="1"/>
    <col min="4617" max="4864" width="9" style="85"/>
    <col min="4865" max="4865" width="6.875" style="85" customWidth="1"/>
    <col min="4866" max="4867" width="46.125" style="85" customWidth="1"/>
    <col min="4868" max="4869" width="11.375" style="85" customWidth="1"/>
    <col min="4870" max="4871" width="14.125" style="85" customWidth="1"/>
    <col min="4872" max="4872" width="18.25" style="85" customWidth="1"/>
    <col min="4873" max="5120" width="9" style="85"/>
    <col min="5121" max="5121" width="6.875" style="85" customWidth="1"/>
    <col min="5122" max="5123" width="46.125" style="85" customWidth="1"/>
    <col min="5124" max="5125" width="11.375" style="85" customWidth="1"/>
    <col min="5126" max="5127" width="14.125" style="85" customWidth="1"/>
    <col min="5128" max="5128" width="18.25" style="85" customWidth="1"/>
    <col min="5129" max="5376" width="9" style="85"/>
    <col min="5377" max="5377" width="6.875" style="85" customWidth="1"/>
    <col min="5378" max="5379" width="46.125" style="85" customWidth="1"/>
    <col min="5380" max="5381" width="11.375" style="85" customWidth="1"/>
    <col min="5382" max="5383" width="14.125" style="85" customWidth="1"/>
    <col min="5384" max="5384" width="18.25" style="85" customWidth="1"/>
    <col min="5385" max="5632" width="9" style="85"/>
    <col min="5633" max="5633" width="6.875" style="85" customWidth="1"/>
    <col min="5634" max="5635" width="46.125" style="85" customWidth="1"/>
    <col min="5636" max="5637" width="11.375" style="85" customWidth="1"/>
    <col min="5638" max="5639" width="14.125" style="85" customWidth="1"/>
    <col min="5640" max="5640" width="18.25" style="85" customWidth="1"/>
    <col min="5641" max="5888" width="9" style="85"/>
    <col min="5889" max="5889" width="6.875" style="85" customWidth="1"/>
    <col min="5890" max="5891" width="46.125" style="85" customWidth="1"/>
    <col min="5892" max="5893" width="11.375" style="85" customWidth="1"/>
    <col min="5894" max="5895" width="14.125" style="85" customWidth="1"/>
    <col min="5896" max="5896" width="18.25" style="85" customWidth="1"/>
    <col min="5897" max="6144" width="9" style="85"/>
    <col min="6145" max="6145" width="6.875" style="85" customWidth="1"/>
    <col min="6146" max="6147" width="46.125" style="85" customWidth="1"/>
    <col min="6148" max="6149" width="11.375" style="85" customWidth="1"/>
    <col min="6150" max="6151" width="14.125" style="85" customWidth="1"/>
    <col min="6152" max="6152" width="18.25" style="85" customWidth="1"/>
    <col min="6153" max="6400" width="9" style="85"/>
    <col min="6401" max="6401" width="6.875" style="85" customWidth="1"/>
    <col min="6402" max="6403" width="46.125" style="85" customWidth="1"/>
    <col min="6404" max="6405" width="11.375" style="85" customWidth="1"/>
    <col min="6406" max="6407" width="14.125" style="85" customWidth="1"/>
    <col min="6408" max="6408" width="18.25" style="85" customWidth="1"/>
    <col min="6409" max="6656" width="9" style="85"/>
    <col min="6657" max="6657" width="6.875" style="85" customWidth="1"/>
    <col min="6658" max="6659" width="46.125" style="85" customWidth="1"/>
    <col min="6660" max="6661" width="11.375" style="85" customWidth="1"/>
    <col min="6662" max="6663" width="14.125" style="85" customWidth="1"/>
    <col min="6664" max="6664" width="18.25" style="85" customWidth="1"/>
    <col min="6665" max="6912" width="9" style="85"/>
    <col min="6913" max="6913" width="6.875" style="85" customWidth="1"/>
    <col min="6914" max="6915" width="46.125" style="85" customWidth="1"/>
    <col min="6916" max="6917" width="11.375" style="85" customWidth="1"/>
    <col min="6918" max="6919" width="14.125" style="85" customWidth="1"/>
    <col min="6920" max="6920" width="18.25" style="85" customWidth="1"/>
    <col min="6921" max="7168" width="9" style="85"/>
    <col min="7169" max="7169" width="6.875" style="85" customWidth="1"/>
    <col min="7170" max="7171" width="46.125" style="85" customWidth="1"/>
    <col min="7172" max="7173" width="11.375" style="85" customWidth="1"/>
    <col min="7174" max="7175" width="14.125" style="85" customWidth="1"/>
    <col min="7176" max="7176" width="18.25" style="85" customWidth="1"/>
    <col min="7177" max="7424" width="9" style="85"/>
    <col min="7425" max="7425" width="6.875" style="85" customWidth="1"/>
    <col min="7426" max="7427" width="46.125" style="85" customWidth="1"/>
    <col min="7428" max="7429" width="11.375" style="85" customWidth="1"/>
    <col min="7430" max="7431" width="14.125" style="85" customWidth="1"/>
    <col min="7432" max="7432" width="18.25" style="85" customWidth="1"/>
    <col min="7433" max="7680" width="9" style="85"/>
    <col min="7681" max="7681" width="6.875" style="85" customWidth="1"/>
    <col min="7682" max="7683" width="46.125" style="85" customWidth="1"/>
    <col min="7684" max="7685" width="11.375" style="85" customWidth="1"/>
    <col min="7686" max="7687" width="14.125" style="85" customWidth="1"/>
    <col min="7688" max="7688" width="18.25" style="85" customWidth="1"/>
    <col min="7689" max="7936" width="9" style="85"/>
    <col min="7937" max="7937" width="6.875" style="85" customWidth="1"/>
    <col min="7938" max="7939" width="46.125" style="85" customWidth="1"/>
    <col min="7940" max="7941" width="11.375" style="85" customWidth="1"/>
    <col min="7942" max="7943" width="14.125" style="85" customWidth="1"/>
    <col min="7944" max="7944" width="18.25" style="85" customWidth="1"/>
    <col min="7945" max="8192" width="9" style="85"/>
    <col min="8193" max="8193" width="6.875" style="85" customWidth="1"/>
    <col min="8194" max="8195" width="46.125" style="85" customWidth="1"/>
    <col min="8196" max="8197" width="11.375" style="85" customWidth="1"/>
    <col min="8198" max="8199" width="14.125" style="85" customWidth="1"/>
    <col min="8200" max="8200" width="18.25" style="85" customWidth="1"/>
    <col min="8201" max="8448" width="9" style="85"/>
    <col min="8449" max="8449" width="6.875" style="85" customWidth="1"/>
    <col min="8450" max="8451" width="46.125" style="85" customWidth="1"/>
    <col min="8452" max="8453" width="11.375" style="85" customWidth="1"/>
    <col min="8454" max="8455" width="14.125" style="85" customWidth="1"/>
    <col min="8456" max="8456" width="18.25" style="85" customWidth="1"/>
    <col min="8457" max="8704" width="9" style="85"/>
    <col min="8705" max="8705" width="6.875" style="85" customWidth="1"/>
    <col min="8706" max="8707" width="46.125" style="85" customWidth="1"/>
    <col min="8708" max="8709" width="11.375" style="85" customWidth="1"/>
    <col min="8710" max="8711" width="14.125" style="85" customWidth="1"/>
    <col min="8712" max="8712" width="18.25" style="85" customWidth="1"/>
    <col min="8713" max="8960" width="9" style="85"/>
    <col min="8961" max="8961" width="6.875" style="85" customWidth="1"/>
    <col min="8962" max="8963" width="46.125" style="85" customWidth="1"/>
    <col min="8964" max="8965" width="11.375" style="85" customWidth="1"/>
    <col min="8966" max="8967" width="14.125" style="85" customWidth="1"/>
    <col min="8968" max="8968" width="18.25" style="85" customWidth="1"/>
    <col min="8969" max="9216" width="9" style="85"/>
    <col min="9217" max="9217" width="6.875" style="85" customWidth="1"/>
    <col min="9218" max="9219" width="46.125" style="85" customWidth="1"/>
    <col min="9220" max="9221" width="11.375" style="85" customWidth="1"/>
    <col min="9222" max="9223" width="14.125" style="85" customWidth="1"/>
    <col min="9224" max="9224" width="18.25" style="85" customWidth="1"/>
    <col min="9225" max="9472" width="9" style="85"/>
    <col min="9473" max="9473" width="6.875" style="85" customWidth="1"/>
    <col min="9474" max="9475" width="46.125" style="85" customWidth="1"/>
    <col min="9476" max="9477" width="11.375" style="85" customWidth="1"/>
    <col min="9478" max="9479" width="14.125" style="85" customWidth="1"/>
    <col min="9480" max="9480" width="18.25" style="85" customWidth="1"/>
    <col min="9481" max="9728" width="9" style="85"/>
    <col min="9729" max="9729" width="6.875" style="85" customWidth="1"/>
    <col min="9730" max="9731" width="46.125" style="85" customWidth="1"/>
    <col min="9732" max="9733" width="11.375" style="85" customWidth="1"/>
    <col min="9734" max="9735" width="14.125" style="85" customWidth="1"/>
    <col min="9736" max="9736" width="18.25" style="85" customWidth="1"/>
    <col min="9737" max="9984" width="9" style="85"/>
    <col min="9985" max="9985" width="6.875" style="85" customWidth="1"/>
    <col min="9986" max="9987" width="46.125" style="85" customWidth="1"/>
    <col min="9988" max="9989" width="11.375" style="85" customWidth="1"/>
    <col min="9990" max="9991" width="14.125" style="85" customWidth="1"/>
    <col min="9992" max="9992" width="18.25" style="85" customWidth="1"/>
    <col min="9993" max="10240" width="9" style="85"/>
    <col min="10241" max="10241" width="6.875" style="85" customWidth="1"/>
    <col min="10242" max="10243" width="46.125" style="85" customWidth="1"/>
    <col min="10244" max="10245" width="11.375" style="85" customWidth="1"/>
    <col min="10246" max="10247" width="14.125" style="85" customWidth="1"/>
    <col min="10248" max="10248" width="18.25" style="85" customWidth="1"/>
    <col min="10249" max="10496" width="9" style="85"/>
    <col min="10497" max="10497" width="6.875" style="85" customWidth="1"/>
    <col min="10498" max="10499" width="46.125" style="85" customWidth="1"/>
    <col min="10500" max="10501" width="11.375" style="85" customWidth="1"/>
    <col min="10502" max="10503" width="14.125" style="85" customWidth="1"/>
    <col min="10504" max="10504" width="18.25" style="85" customWidth="1"/>
    <col min="10505" max="10752" width="9" style="85"/>
    <col min="10753" max="10753" width="6.875" style="85" customWidth="1"/>
    <col min="10754" max="10755" width="46.125" style="85" customWidth="1"/>
    <col min="10756" max="10757" width="11.375" style="85" customWidth="1"/>
    <col min="10758" max="10759" width="14.125" style="85" customWidth="1"/>
    <col min="10760" max="10760" width="18.25" style="85" customWidth="1"/>
    <col min="10761" max="11008" width="9" style="85"/>
    <col min="11009" max="11009" width="6.875" style="85" customWidth="1"/>
    <col min="11010" max="11011" width="46.125" style="85" customWidth="1"/>
    <col min="11012" max="11013" width="11.375" style="85" customWidth="1"/>
    <col min="11014" max="11015" width="14.125" style="85" customWidth="1"/>
    <col min="11016" max="11016" width="18.25" style="85" customWidth="1"/>
    <col min="11017" max="11264" width="9" style="85"/>
    <col min="11265" max="11265" width="6.875" style="85" customWidth="1"/>
    <col min="11266" max="11267" width="46.125" style="85" customWidth="1"/>
    <col min="11268" max="11269" width="11.375" style="85" customWidth="1"/>
    <col min="11270" max="11271" width="14.125" style="85" customWidth="1"/>
    <col min="11272" max="11272" width="18.25" style="85" customWidth="1"/>
    <col min="11273" max="11520" width="9" style="85"/>
    <col min="11521" max="11521" width="6.875" style="85" customWidth="1"/>
    <col min="11522" max="11523" width="46.125" style="85" customWidth="1"/>
    <col min="11524" max="11525" width="11.375" style="85" customWidth="1"/>
    <col min="11526" max="11527" width="14.125" style="85" customWidth="1"/>
    <col min="11528" max="11528" width="18.25" style="85" customWidth="1"/>
    <col min="11529" max="11776" width="9" style="85"/>
    <col min="11777" max="11777" width="6.875" style="85" customWidth="1"/>
    <col min="11778" max="11779" width="46.125" style="85" customWidth="1"/>
    <col min="11780" max="11781" width="11.375" style="85" customWidth="1"/>
    <col min="11782" max="11783" width="14.125" style="85" customWidth="1"/>
    <col min="11784" max="11784" width="18.25" style="85" customWidth="1"/>
    <col min="11785" max="12032" width="9" style="85"/>
    <col min="12033" max="12033" width="6.875" style="85" customWidth="1"/>
    <col min="12034" max="12035" width="46.125" style="85" customWidth="1"/>
    <col min="12036" max="12037" width="11.375" style="85" customWidth="1"/>
    <col min="12038" max="12039" width="14.125" style="85" customWidth="1"/>
    <col min="12040" max="12040" width="18.25" style="85" customWidth="1"/>
    <col min="12041" max="12288" width="9" style="85"/>
    <col min="12289" max="12289" width="6.875" style="85" customWidth="1"/>
    <col min="12290" max="12291" width="46.125" style="85" customWidth="1"/>
    <col min="12292" max="12293" width="11.375" style="85" customWidth="1"/>
    <col min="12294" max="12295" width="14.125" style="85" customWidth="1"/>
    <col min="12296" max="12296" width="18.25" style="85" customWidth="1"/>
    <col min="12297" max="12544" width="9" style="85"/>
    <col min="12545" max="12545" width="6.875" style="85" customWidth="1"/>
    <col min="12546" max="12547" width="46.125" style="85" customWidth="1"/>
    <col min="12548" max="12549" width="11.375" style="85" customWidth="1"/>
    <col min="12550" max="12551" width="14.125" style="85" customWidth="1"/>
    <col min="12552" max="12552" width="18.25" style="85" customWidth="1"/>
    <col min="12553" max="12800" width="9" style="85"/>
    <col min="12801" max="12801" width="6.875" style="85" customWidth="1"/>
    <col min="12802" max="12803" width="46.125" style="85" customWidth="1"/>
    <col min="12804" max="12805" width="11.375" style="85" customWidth="1"/>
    <col min="12806" max="12807" width="14.125" style="85" customWidth="1"/>
    <col min="12808" max="12808" width="18.25" style="85" customWidth="1"/>
    <col min="12809" max="13056" width="9" style="85"/>
    <col min="13057" max="13057" width="6.875" style="85" customWidth="1"/>
    <col min="13058" max="13059" width="46.125" style="85" customWidth="1"/>
    <col min="13060" max="13061" width="11.375" style="85" customWidth="1"/>
    <col min="13062" max="13063" width="14.125" style="85" customWidth="1"/>
    <col min="13064" max="13064" width="18.25" style="85" customWidth="1"/>
    <col min="13065" max="13312" width="9" style="85"/>
    <col min="13313" max="13313" width="6.875" style="85" customWidth="1"/>
    <col min="13314" max="13315" width="46.125" style="85" customWidth="1"/>
    <col min="13316" max="13317" width="11.375" style="85" customWidth="1"/>
    <col min="13318" max="13319" width="14.125" style="85" customWidth="1"/>
    <col min="13320" max="13320" width="18.25" style="85" customWidth="1"/>
    <col min="13321" max="13568" width="9" style="85"/>
    <col min="13569" max="13569" width="6.875" style="85" customWidth="1"/>
    <col min="13570" max="13571" width="46.125" style="85" customWidth="1"/>
    <col min="13572" max="13573" width="11.375" style="85" customWidth="1"/>
    <col min="13574" max="13575" width="14.125" style="85" customWidth="1"/>
    <col min="13576" max="13576" width="18.25" style="85" customWidth="1"/>
    <col min="13577" max="13824" width="9" style="85"/>
    <col min="13825" max="13825" width="6.875" style="85" customWidth="1"/>
    <col min="13826" max="13827" width="46.125" style="85" customWidth="1"/>
    <col min="13828" max="13829" width="11.375" style="85" customWidth="1"/>
    <col min="13830" max="13831" width="14.125" style="85" customWidth="1"/>
    <col min="13832" max="13832" width="18.25" style="85" customWidth="1"/>
    <col min="13833" max="14080" width="9" style="85"/>
    <col min="14081" max="14081" width="6.875" style="85" customWidth="1"/>
    <col min="14082" max="14083" width="46.125" style="85" customWidth="1"/>
    <col min="14084" max="14085" width="11.375" style="85" customWidth="1"/>
    <col min="14086" max="14087" width="14.125" style="85" customWidth="1"/>
    <col min="14088" max="14088" width="18.25" style="85" customWidth="1"/>
    <col min="14089" max="14336" width="9" style="85"/>
    <col min="14337" max="14337" width="6.875" style="85" customWidth="1"/>
    <col min="14338" max="14339" width="46.125" style="85" customWidth="1"/>
    <col min="14340" max="14341" width="11.375" style="85" customWidth="1"/>
    <col min="14342" max="14343" width="14.125" style="85" customWidth="1"/>
    <col min="14344" max="14344" width="18.25" style="85" customWidth="1"/>
    <col min="14345" max="14592" width="9" style="85"/>
    <col min="14593" max="14593" width="6.875" style="85" customWidth="1"/>
    <col min="14594" max="14595" width="46.125" style="85" customWidth="1"/>
    <col min="14596" max="14597" width="11.375" style="85" customWidth="1"/>
    <col min="14598" max="14599" width="14.125" style="85" customWidth="1"/>
    <col min="14600" max="14600" width="18.25" style="85" customWidth="1"/>
    <col min="14601" max="14848" width="9" style="85"/>
    <col min="14849" max="14849" width="6.875" style="85" customWidth="1"/>
    <col min="14850" max="14851" width="46.125" style="85" customWidth="1"/>
    <col min="14852" max="14853" width="11.375" style="85" customWidth="1"/>
    <col min="14854" max="14855" width="14.125" style="85" customWidth="1"/>
    <col min="14856" max="14856" width="18.25" style="85" customWidth="1"/>
    <col min="14857" max="15104" width="9" style="85"/>
    <col min="15105" max="15105" width="6.875" style="85" customWidth="1"/>
    <col min="15106" max="15107" width="46.125" style="85" customWidth="1"/>
    <col min="15108" max="15109" width="11.375" style="85" customWidth="1"/>
    <col min="15110" max="15111" width="14.125" style="85" customWidth="1"/>
    <col min="15112" max="15112" width="18.25" style="85" customWidth="1"/>
    <col min="15113" max="15360" width="9" style="85"/>
    <col min="15361" max="15361" width="6.875" style="85" customWidth="1"/>
    <col min="15362" max="15363" width="46.125" style="85" customWidth="1"/>
    <col min="15364" max="15365" width="11.375" style="85" customWidth="1"/>
    <col min="15366" max="15367" width="14.125" style="85" customWidth="1"/>
    <col min="15368" max="15368" width="18.25" style="85" customWidth="1"/>
    <col min="15369" max="15616" width="9" style="85"/>
    <col min="15617" max="15617" width="6.875" style="85" customWidth="1"/>
    <col min="15618" max="15619" width="46.125" style="85" customWidth="1"/>
    <col min="15620" max="15621" width="11.375" style="85" customWidth="1"/>
    <col min="15622" max="15623" width="14.125" style="85" customWidth="1"/>
    <col min="15624" max="15624" width="18.25" style="85" customWidth="1"/>
    <col min="15625" max="15872" width="9" style="85"/>
    <col min="15873" max="15873" width="6.875" style="85" customWidth="1"/>
    <col min="15874" max="15875" width="46.125" style="85" customWidth="1"/>
    <col min="15876" max="15877" width="11.375" style="85" customWidth="1"/>
    <col min="15878" max="15879" width="14.125" style="85" customWidth="1"/>
    <col min="15880" max="15880" width="18.25" style="85" customWidth="1"/>
    <col min="15881" max="16128" width="9" style="85"/>
    <col min="16129" max="16129" width="6.875" style="85" customWidth="1"/>
    <col min="16130" max="16131" width="46.125" style="85" customWidth="1"/>
    <col min="16132" max="16133" width="11.375" style="85" customWidth="1"/>
    <col min="16134" max="16135" width="14.125" style="85" customWidth="1"/>
    <col min="16136" max="16136" width="18.25" style="85" customWidth="1"/>
    <col min="16137" max="16384" width="9" style="85"/>
  </cols>
  <sheetData>
    <row r="1" spans="1:8" ht="30" customHeight="1" x14ac:dyDescent="0.15">
      <c r="A1" s="746" t="s">
        <v>101</v>
      </c>
      <c r="B1" s="747"/>
      <c r="C1" s="747"/>
      <c r="D1" s="747"/>
      <c r="E1" s="747"/>
      <c r="F1" s="747"/>
      <c r="G1" s="747"/>
      <c r="H1" s="747"/>
    </row>
    <row r="2" spans="1:8" ht="18.75" customHeight="1" thickBot="1" x14ac:dyDescent="0.2">
      <c r="A2" s="446">
        <v>1</v>
      </c>
      <c r="B2" s="447" t="s">
        <v>248</v>
      </c>
      <c r="C2" s="448"/>
      <c r="D2" s="449"/>
      <c r="E2" s="450"/>
      <c r="F2" s="451"/>
      <c r="G2" s="452"/>
      <c r="H2" s="453"/>
    </row>
    <row r="3" spans="1:8" ht="27" customHeight="1" thickBot="1" x14ac:dyDescent="0.2">
      <c r="A3" s="95" t="s">
        <v>44</v>
      </c>
      <c r="B3" s="96" t="s">
        <v>45</v>
      </c>
      <c r="C3" s="96" t="s">
        <v>46</v>
      </c>
      <c r="D3" s="96" t="s">
        <v>47</v>
      </c>
      <c r="E3" s="379" t="s">
        <v>40</v>
      </c>
      <c r="F3" s="97" t="s">
        <v>48</v>
      </c>
      <c r="G3" s="96" t="s">
        <v>49</v>
      </c>
      <c r="H3" s="98" t="s">
        <v>50</v>
      </c>
    </row>
    <row r="4" spans="1:8" ht="27" customHeight="1" x14ac:dyDescent="0.15">
      <c r="A4" s="277">
        <v>1</v>
      </c>
      <c r="B4" s="99" t="s">
        <v>102</v>
      </c>
      <c r="C4" s="99"/>
      <c r="D4" s="100"/>
      <c r="E4" s="380"/>
      <c r="F4" s="101"/>
      <c r="G4" s="102"/>
      <c r="H4" s="292"/>
    </row>
    <row r="5" spans="1:8" ht="27" customHeight="1" x14ac:dyDescent="0.15">
      <c r="A5" s="111"/>
      <c r="B5" s="104" t="s">
        <v>103</v>
      </c>
      <c r="C5" s="104"/>
      <c r="D5" s="105"/>
      <c r="E5" s="381"/>
      <c r="F5" s="106"/>
      <c r="G5" s="107"/>
      <c r="H5" s="112"/>
    </row>
    <row r="6" spans="1:8" ht="27" customHeight="1" x14ac:dyDescent="0.15">
      <c r="A6" s="111"/>
      <c r="B6" s="461" t="s">
        <v>104</v>
      </c>
      <c r="C6" s="411" t="s">
        <v>277</v>
      </c>
      <c r="D6" s="412" t="s">
        <v>279</v>
      </c>
      <c r="E6" s="414">
        <v>120</v>
      </c>
      <c r="F6" s="130"/>
      <c r="G6" s="107">
        <f>E6*F6</f>
        <v>0</v>
      </c>
      <c r="H6" s="112"/>
    </row>
    <row r="7" spans="1:8" ht="27" customHeight="1" x14ac:dyDescent="0.15">
      <c r="A7" s="111"/>
      <c r="B7" s="104" t="s">
        <v>105</v>
      </c>
      <c r="C7" s="411" t="s">
        <v>278</v>
      </c>
      <c r="D7" s="105" t="s">
        <v>56</v>
      </c>
      <c r="E7" s="414">
        <v>1</v>
      </c>
      <c r="F7" s="130"/>
      <c r="G7" s="107">
        <f t="shared" ref="G7:G15" si="0">E7*F7</f>
        <v>0</v>
      </c>
      <c r="H7" s="112"/>
    </row>
    <row r="8" spans="1:8" s="299" customFormat="1" ht="27" customHeight="1" x14ac:dyDescent="0.15">
      <c r="A8" s="293"/>
      <c r="B8" s="294" t="s">
        <v>106</v>
      </c>
      <c r="C8" s="294"/>
      <c r="D8" s="295" t="s">
        <v>41</v>
      </c>
      <c r="E8" s="415">
        <v>1</v>
      </c>
      <c r="F8" s="296"/>
      <c r="G8" s="107">
        <f t="shared" si="0"/>
        <v>0</v>
      </c>
      <c r="H8" s="298"/>
    </row>
    <row r="9" spans="1:8" s="299" customFormat="1" ht="27" customHeight="1" x14ac:dyDescent="0.15">
      <c r="A9" s="293"/>
      <c r="B9" s="294" t="s">
        <v>107</v>
      </c>
      <c r="C9" s="294"/>
      <c r="D9" s="295" t="s">
        <v>41</v>
      </c>
      <c r="E9" s="415">
        <v>1</v>
      </c>
      <c r="F9" s="296"/>
      <c r="G9" s="107">
        <f t="shared" si="0"/>
        <v>0</v>
      </c>
      <c r="H9" s="298"/>
    </row>
    <row r="10" spans="1:8" s="299" customFormat="1" ht="27" customHeight="1" x14ac:dyDescent="0.15">
      <c r="A10" s="293"/>
      <c r="B10" s="294" t="s">
        <v>108</v>
      </c>
      <c r="C10" s="294" t="s">
        <v>109</v>
      </c>
      <c r="D10" s="295" t="s">
        <v>41</v>
      </c>
      <c r="E10" s="415">
        <v>1</v>
      </c>
      <c r="F10" s="296"/>
      <c r="G10" s="107">
        <f t="shared" si="0"/>
        <v>0</v>
      </c>
      <c r="H10" s="298"/>
    </row>
    <row r="11" spans="1:8" s="299" customFormat="1" ht="27" customHeight="1" x14ac:dyDescent="0.15">
      <c r="A11" s="293"/>
      <c r="B11" s="294" t="s">
        <v>110</v>
      </c>
      <c r="C11" s="294" t="s">
        <v>111</v>
      </c>
      <c r="D11" s="295" t="s">
        <v>41</v>
      </c>
      <c r="E11" s="415">
        <v>1</v>
      </c>
      <c r="F11" s="296"/>
      <c r="G11" s="107">
        <f t="shared" si="0"/>
        <v>0</v>
      </c>
      <c r="H11" s="298"/>
    </row>
    <row r="12" spans="1:8" s="299" customFormat="1" ht="27" customHeight="1" x14ac:dyDescent="0.15">
      <c r="A12" s="293"/>
      <c r="B12" s="294" t="s">
        <v>112</v>
      </c>
      <c r="C12" s="294" t="s">
        <v>111</v>
      </c>
      <c r="D12" s="295" t="s">
        <v>41</v>
      </c>
      <c r="E12" s="415">
        <v>1</v>
      </c>
      <c r="F12" s="296"/>
      <c r="G12" s="107">
        <f t="shared" si="0"/>
        <v>0</v>
      </c>
      <c r="H12" s="298"/>
    </row>
    <row r="13" spans="1:8" ht="27" customHeight="1" x14ac:dyDescent="0.15">
      <c r="A13" s="111"/>
      <c r="B13" s="104" t="s">
        <v>113</v>
      </c>
      <c r="C13" s="104"/>
      <c r="D13" s="105" t="s">
        <v>114</v>
      </c>
      <c r="E13" s="416">
        <v>200</v>
      </c>
      <c r="F13" s="130"/>
      <c r="G13" s="107">
        <f t="shared" si="0"/>
        <v>0</v>
      </c>
      <c r="H13" s="112"/>
    </row>
    <row r="14" spans="1:8" ht="27" customHeight="1" x14ac:dyDescent="0.15">
      <c r="A14" s="111"/>
      <c r="B14" s="104" t="s">
        <v>115</v>
      </c>
      <c r="C14" s="104" t="s">
        <v>116</v>
      </c>
      <c r="D14" s="105" t="s">
        <v>41</v>
      </c>
      <c r="E14" s="414">
        <v>1</v>
      </c>
      <c r="F14" s="130"/>
      <c r="G14" s="107">
        <f t="shared" si="0"/>
        <v>0</v>
      </c>
      <c r="H14" s="112"/>
    </row>
    <row r="15" spans="1:8" ht="27" customHeight="1" x14ac:dyDescent="0.15">
      <c r="A15" s="111"/>
      <c r="B15" s="131" t="s">
        <v>117</v>
      </c>
      <c r="C15" s="131"/>
      <c r="D15" s="132" t="s">
        <v>41</v>
      </c>
      <c r="E15" s="417">
        <v>1</v>
      </c>
      <c r="F15" s="130"/>
      <c r="G15" s="107">
        <f t="shared" si="0"/>
        <v>0</v>
      </c>
      <c r="H15" s="112"/>
    </row>
    <row r="16" spans="1:8" ht="27" customHeight="1" x14ac:dyDescent="0.15">
      <c r="A16" s="111"/>
      <c r="B16" s="104"/>
      <c r="C16" s="104"/>
      <c r="D16" s="105"/>
      <c r="E16" s="381"/>
      <c r="F16" s="106"/>
      <c r="G16" s="107"/>
      <c r="H16" s="112"/>
    </row>
    <row r="17" spans="1:8" ht="27" customHeight="1" thickBot="1" x14ac:dyDescent="0.2">
      <c r="A17" s="113"/>
      <c r="B17" s="343" t="s">
        <v>165</v>
      </c>
      <c r="C17" s="114"/>
      <c r="D17" s="115"/>
      <c r="E17" s="382"/>
      <c r="F17" s="116"/>
      <c r="G17" s="117">
        <f>SUM(G6:G15)</f>
        <v>0</v>
      </c>
      <c r="H17" s="118"/>
    </row>
  </sheetData>
  <mergeCells count="1">
    <mergeCell ref="A1:H1"/>
  </mergeCells>
  <phoneticPr fontId="2"/>
  <printOptions horizontalCentered="1"/>
  <pageMargins left="0.11811023622047245" right="0.11811023622047245" top="0.78740157480314965" bottom="3.937007874015748E-2" header="0" footer="0"/>
  <pageSetup paperSize="9" scale="89" fitToHeight="0" orientation="landscape" r:id="rId1"/>
  <colBreaks count="1" manualBreakCount="1">
    <brk id="8" max="19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BA98E-1C0C-476C-B7D6-CE9DD15C49B7}">
  <sheetPr>
    <pageSetUpPr fitToPage="1"/>
  </sheetPr>
  <dimension ref="A1:H40"/>
  <sheetViews>
    <sheetView view="pageBreakPreview" zoomScale="70" zoomScaleNormal="75" zoomScaleSheetLayoutView="70" workbookViewId="0">
      <selection sqref="A1:H1"/>
    </sheetView>
  </sheetViews>
  <sheetFormatPr defaultRowHeight="13.5" x14ac:dyDescent="0.15"/>
  <cols>
    <col min="1" max="1" width="6.875" style="85" customWidth="1"/>
    <col min="2" max="2" width="46.875" style="85" customWidth="1"/>
    <col min="3" max="3" width="42.625" style="85" customWidth="1"/>
    <col min="4" max="4" width="11.375" style="92" customWidth="1"/>
    <col min="5" max="5" width="11.375" style="383" customWidth="1"/>
    <col min="6" max="6" width="15.625" style="119" customWidth="1"/>
    <col min="7" max="8" width="15.625" style="85" customWidth="1"/>
    <col min="9" max="256" width="9" style="85"/>
    <col min="257" max="257" width="6.875" style="85" customWidth="1"/>
    <col min="258" max="259" width="46.125" style="85" customWidth="1"/>
    <col min="260" max="261" width="11.375" style="85" customWidth="1"/>
    <col min="262" max="263" width="14.125" style="85" customWidth="1"/>
    <col min="264" max="264" width="18.25" style="85" customWidth="1"/>
    <col min="265" max="512" width="9" style="85"/>
    <col min="513" max="513" width="6.875" style="85" customWidth="1"/>
    <col min="514" max="515" width="46.125" style="85" customWidth="1"/>
    <col min="516" max="517" width="11.375" style="85" customWidth="1"/>
    <col min="518" max="519" width="14.125" style="85" customWidth="1"/>
    <col min="520" max="520" width="18.25" style="85" customWidth="1"/>
    <col min="521" max="768" width="9" style="85"/>
    <col min="769" max="769" width="6.875" style="85" customWidth="1"/>
    <col min="770" max="771" width="46.125" style="85" customWidth="1"/>
    <col min="772" max="773" width="11.375" style="85" customWidth="1"/>
    <col min="774" max="775" width="14.125" style="85" customWidth="1"/>
    <col min="776" max="776" width="18.25" style="85" customWidth="1"/>
    <col min="777" max="1024" width="9" style="85"/>
    <col min="1025" max="1025" width="6.875" style="85" customWidth="1"/>
    <col min="1026" max="1027" width="46.125" style="85" customWidth="1"/>
    <col min="1028" max="1029" width="11.375" style="85" customWidth="1"/>
    <col min="1030" max="1031" width="14.125" style="85" customWidth="1"/>
    <col min="1032" max="1032" width="18.25" style="85" customWidth="1"/>
    <col min="1033" max="1280" width="9" style="85"/>
    <col min="1281" max="1281" width="6.875" style="85" customWidth="1"/>
    <col min="1282" max="1283" width="46.125" style="85" customWidth="1"/>
    <col min="1284" max="1285" width="11.375" style="85" customWidth="1"/>
    <col min="1286" max="1287" width="14.125" style="85" customWidth="1"/>
    <col min="1288" max="1288" width="18.25" style="85" customWidth="1"/>
    <col min="1289" max="1536" width="9" style="85"/>
    <col min="1537" max="1537" width="6.875" style="85" customWidth="1"/>
    <col min="1538" max="1539" width="46.125" style="85" customWidth="1"/>
    <col min="1540" max="1541" width="11.375" style="85" customWidth="1"/>
    <col min="1542" max="1543" width="14.125" style="85" customWidth="1"/>
    <col min="1544" max="1544" width="18.25" style="85" customWidth="1"/>
    <col min="1545" max="1792" width="9" style="85"/>
    <col min="1793" max="1793" width="6.875" style="85" customWidth="1"/>
    <col min="1794" max="1795" width="46.125" style="85" customWidth="1"/>
    <col min="1796" max="1797" width="11.375" style="85" customWidth="1"/>
    <col min="1798" max="1799" width="14.125" style="85" customWidth="1"/>
    <col min="1800" max="1800" width="18.25" style="85" customWidth="1"/>
    <col min="1801" max="2048" width="9" style="85"/>
    <col min="2049" max="2049" width="6.875" style="85" customWidth="1"/>
    <col min="2050" max="2051" width="46.125" style="85" customWidth="1"/>
    <col min="2052" max="2053" width="11.375" style="85" customWidth="1"/>
    <col min="2054" max="2055" width="14.125" style="85" customWidth="1"/>
    <col min="2056" max="2056" width="18.25" style="85" customWidth="1"/>
    <col min="2057" max="2304" width="9" style="85"/>
    <col min="2305" max="2305" width="6.875" style="85" customWidth="1"/>
    <col min="2306" max="2307" width="46.125" style="85" customWidth="1"/>
    <col min="2308" max="2309" width="11.375" style="85" customWidth="1"/>
    <col min="2310" max="2311" width="14.125" style="85" customWidth="1"/>
    <col min="2312" max="2312" width="18.25" style="85" customWidth="1"/>
    <col min="2313" max="2560" width="9" style="85"/>
    <col min="2561" max="2561" width="6.875" style="85" customWidth="1"/>
    <col min="2562" max="2563" width="46.125" style="85" customWidth="1"/>
    <col min="2564" max="2565" width="11.375" style="85" customWidth="1"/>
    <col min="2566" max="2567" width="14.125" style="85" customWidth="1"/>
    <col min="2568" max="2568" width="18.25" style="85" customWidth="1"/>
    <col min="2569" max="2816" width="9" style="85"/>
    <col min="2817" max="2817" width="6.875" style="85" customWidth="1"/>
    <col min="2818" max="2819" width="46.125" style="85" customWidth="1"/>
    <col min="2820" max="2821" width="11.375" style="85" customWidth="1"/>
    <col min="2822" max="2823" width="14.125" style="85" customWidth="1"/>
    <col min="2824" max="2824" width="18.25" style="85" customWidth="1"/>
    <col min="2825" max="3072" width="9" style="85"/>
    <col min="3073" max="3073" width="6.875" style="85" customWidth="1"/>
    <col min="3074" max="3075" width="46.125" style="85" customWidth="1"/>
    <col min="3076" max="3077" width="11.375" style="85" customWidth="1"/>
    <col min="3078" max="3079" width="14.125" style="85" customWidth="1"/>
    <col min="3080" max="3080" width="18.25" style="85" customWidth="1"/>
    <col min="3081" max="3328" width="9" style="85"/>
    <col min="3329" max="3329" width="6.875" style="85" customWidth="1"/>
    <col min="3330" max="3331" width="46.125" style="85" customWidth="1"/>
    <col min="3332" max="3333" width="11.375" style="85" customWidth="1"/>
    <col min="3334" max="3335" width="14.125" style="85" customWidth="1"/>
    <col min="3336" max="3336" width="18.25" style="85" customWidth="1"/>
    <col min="3337" max="3584" width="9" style="85"/>
    <col min="3585" max="3585" width="6.875" style="85" customWidth="1"/>
    <col min="3586" max="3587" width="46.125" style="85" customWidth="1"/>
    <col min="3588" max="3589" width="11.375" style="85" customWidth="1"/>
    <col min="3590" max="3591" width="14.125" style="85" customWidth="1"/>
    <col min="3592" max="3592" width="18.25" style="85" customWidth="1"/>
    <col min="3593" max="3840" width="9" style="85"/>
    <col min="3841" max="3841" width="6.875" style="85" customWidth="1"/>
    <col min="3842" max="3843" width="46.125" style="85" customWidth="1"/>
    <col min="3844" max="3845" width="11.375" style="85" customWidth="1"/>
    <col min="3846" max="3847" width="14.125" style="85" customWidth="1"/>
    <col min="3848" max="3848" width="18.25" style="85" customWidth="1"/>
    <col min="3849" max="4096" width="9" style="85"/>
    <col min="4097" max="4097" width="6.875" style="85" customWidth="1"/>
    <col min="4098" max="4099" width="46.125" style="85" customWidth="1"/>
    <col min="4100" max="4101" width="11.375" style="85" customWidth="1"/>
    <col min="4102" max="4103" width="14.125" style="85" customWidth="1"/>
    <col min="4104" max="4104" width="18.25" style="85" customWidth="1"/>
    <col min="4105" max="4352" width="9" style="85"/>
    <col min="4353" max="4353" width="6.875" style="85" customWidth="1"/>
    <col min="4354" max="4355" width="46.125" style="85" customWidth="1"/>
    <col min="4356" max="4357" width="11.375" style="85" customWidth="1"/>
    <col min="4358" max="4359" width="14.125" style="85" customWidth="1"/>
    <col min="4360" max="4360" width="18.25" style="85" customWidth="1"/>
    <col min="4361" max="4608" width="9" style="85"/>
    <col min="4609" max="4609" width="6.875" style="85" customWidth="1"/>
    <col min="4610" max="4611" width="46.125" style="85" customWidth="1"/>
    <col min="4612" max="4613" width="11.375" style="85" customWidth="1"/>
    <col min="4614" max="4615" width="14.125" style="85" customWidth="1"/>
    <col min="4616" max="4616" width="18.25" style="85" customWidth="1"/>
    <col min="4617" max="4864" width="9" style="85"/>
    <col min="4865" max="4865" width="6.875" style="85" customWidth="1"/>
    <col min="4866" max="4867" width="46.125" style="85" customWidth="1"/>
    <col min="4868" max="4869" width="11.375" style="85" customWidth="1"/>
    <col min="4870" max="4871" width="14.125" style="85" customWidth="1"/>
    <col min="4872" max="4872" width="18.25" style="85" customWidth="1"/>
    <col min="4873" max="5120" width="9" style="85"/>
    <col min="5121" max="5121" width="6.875" style="85" customWidth="1"/>
    <col min="5122" max="5123" width="46.125" style="85" customWidth="1"/>
    <col min="5124" max="5125" width="11.375" style="85" customWidth="1"/>
    <col min="5126" max="5127" width="14.125" style="85" customWidth="1"/>
    <col min="5128" max="5128" width="18.25" style="85" customWidth="1"/>
    <col min="5129" max="5376" width="9" style="85"/>
    <col min="5377" max="5377" width="6.875" style="85" customWidth="1"/>
    <col min="5378" max="5379" width="46.125" style="85" customWidth="1"/>
    <col min="5380" max="5381" width="11.375" style="85" customWidth="1"/>
    <col min="5382" max="5383" width="14.125" style="85" customWidth="1"/>
    <col min="5384" max="5384" width="18.25" style="85" customWidth="1"/>
    <col min="5385" max="5632" width="9" style="85"/>
    <col min="5633" max="5633" width="6.875" style="85" customWidth="1"/>
    <col min="5634" max="5635" width="46.125" style="85" customWidth="1"/>
    <col min="5636" max="5637" width="11.375" style="85" customWidth="1"/>
    <col min="5638" max="5639" width="14.125" style="85" customWidth="1"/>
    <col min="5640" max="5640" width="18.25" style="85" customWidth="1"/>
    <col min="5641" max="5888" width="9" style="85"/>
    <col min="5889" max="5889" width="6.875" style="85" customWidth="1"/>
    <col min="5890" max="5891" width="46.125" style="85" customWidth="1"/>
    <col min="5892" max="5893" width="11.375" style="85" customWidth="1"/>
    <col min="5894" max="5895" width="14.125" style="85" customWidth="1"/>
    <col min="5896" max="5896" width="18.25" style="85" customWidth="1"/>
    <col min="5897" max="6144" width="9" style="85"/>
    <col min="6145" max="6145" width="6.875" style="85" customWidth="1"/>
    <col min="6146" max="6147" width="46.125" style="85" customWidth="1"/>
    <col min="6148" max="6149" width="11.375" style="85" customWidth="1"/>
    <col min="6150" max="6151" width="14.125" style="85" customWidth="1"/>
    <col min="6152" max="6152" width="18.25" style="85" customWidth="1"/>
    <col min="6153" max="6400" width="9" style="85"/>
    <col min="6401" max="6401" width="6.875" style="85" customWidth="1"/>
    <col min="6402" max="6403" width="46.125" style="85" customWidth="1"/>
    <col min="6404" max="6405" width="11.375" style="85" customWidth="1"/>
    <col min="6406" max="6407" width="14.125" style="85" customWidth="1"/>
    <col min="6408" max="6408" width="18.25" style="85" customWidth="1"/>
    <col min="6409" max="6656" width="9" style="85"/>
    <col min="6657" max="6657" width="6.875" style="85" customWidth="1"/>
    <col min="6658" max="6659" width="46.125" style="85" customWidth="1"/>
    <col min="6660" max="6661" width="11.375" style="85" customWidth="1"/>
    <col min="6662" max="6663" width="14.125" style="85" customWidth="1"/>
    <col min="6664" max="6664" width="18.25" style="85" customWidth="1"/>
    <col min="6665" max="6912" width="9" style="85"/>
    <col min="6913" max="6913" width="6.875" style="85" customWidth="1"/>
    <col min="6914" max="6915" width="46.125" style="85" customWidth="1"/>
    <col min="6916" max="6917" width="11.375" style="85" customWidth="1"/>
    <col min="6918" max="6919" width="14.125" style="85" customWidth="1"/>
    <col min="6920" max="6920" width="18.25" style="85" customWidth="1"/>
    <col min="6921" max="7168" width="9" style="85"/>
    <col min="7169" max="7169" width="6.875" style="85" customWidth="1"/>
    <col min="7170" max="7171" width="46.125" style="85" customWidth="1"/>
    <col min="7172" max="7173" width="11.375" style="85" customWidth="1"/>
    <col min="7174" max="7175" width="14.125" style="85" customWidth="1"/>
    <col min="7176" max="7176" width="18.25" style="85" customWidth="1"/>
    <col min="7177" max="7424" width="9" style="85"/>
    <col min="7425" max="7425" width="6.875" style="85" customWidth="1"/>
    <col min="7426" max="7427" width="46.125" style="85" customWidth="1"/>
    <col min="7428" max="7429" width="11.375" style="85" customWidth="1"/>
    <col min="7430" max="7431" width="14.125" style="85" customWidth="1"/>
    <col min="7432" max="7432" width="18.25" style="85" customWidth="1"/>
    <col min="7433" max="7680" width="9" style="85"/>
    <col min="7681" max="7681" width="6.875" style="85" customWidth="1"/>
    <col min="7682" max="7683" width="46.125" style="85" customWidth="1"/>
    <col min="7684" max="7685" width="11.375" style="85" customWidth="1"/>
    <col min="7686" max="7687" width="14.125" style="85" customWidth="1"/>
    <col min="7688" max="7688" width="18.25" style="85" customWidth="1"/>
    <col min="7689" max="7936" width="9" style="85"/>
    <col min="7937" max="7937" width="6.875" style="85" customWidth="1"/>
    <col min="7938" max="7939" width="46.125" style="85" customWidth="1"/>
    <col min="7940" max="7941" width="11.375" style="85" customWidth="1"/>
    <col min="7942" max="7943" width="14.125" style="85" customWidth="1"/>
    <col min="7944" max="7944" width="18.25" style="85" customWidth="1"/>
    <col min="7945" max="8192" width="9" style="85"/>
    <col min="8193" max="8193" width="6.875" style="85" customWidth="1"/>
    <col min="8194" max="8195" width="46.125" style="85" customWidth="1"/>
    <col min="8196" max="8197" width="11.375" style="85" customWidth="1"/>
    <col min="8198" max="8199" width="14.125" style="85" customWidth="1"/>
    <col min="8200" max="8200" width="18.25" style="85" customWidth="1"/>
    <col min="8201" max="8448" width="9" style="85"/>
    <col min="8449" max="8449" width="6.875" style="85" customWidth="1"/>
    <col min="8450" max="8451" width="46.125" style="85" customWidth="1"/>
    <col min="8452" max="8453" width="11.375" style="85" customWidth="1"/>
    <col min="8454" max="8455" width="14.125" style="85" customWidth="1"/>
    <col min="8456" max="8456" width="18.25" style="85" customWidth="1"/>
    <col min="8457" max="8704" width="9" style="85"/>
    <col min="8705" max="8705" width="6.875" style="85" customWidth="1"/>
    <col min="8706" max="8707" width="46.125" style="85" customWidth="1"/>
    <col min="8708" max="8709" width="11.375" style="85" customWidth="1"/>
    <col min="8710" max="8711" width="14.125" style="85" customWidth="1"/>
    <col min="8712" max="8712" width="18.25" style="85" customWidth="1"/>
    <col min="8713" max="8960" width="9" style="85"/>
    <col min="8961" max="8961" width="6.875" style="85" customWidth="1"/>
    <col min="8962" max="8963" width="46.125" style="85" customWidth="1"/>
    <col min="8964" max="8965" width="11.375" style="85" customWidth="1"/>
    <col min="8966" max="8967" width="14.125" style="85" customWidth="1"/>
    <col min="8968" max="8968" width="18.25" style="85" customWidth="1"/>
    <col min="8969" max="9216" width="9" style="85"/>
    <col min="9217" max="9217" width="6.875" style="85" customWidth="1"/>
    <col min="9218" max="9219" width="46.125" style="85" customWidth="1"/>
    <col min="9220" max="9221" width="11.375" style="85" customWidth="1"/>
    <col min="9222" max="9223" width="14.125" style="85" customWidth="1"/>
    <col min="9224" max="9224" width="18.25" style="85" customWidth="1"/>
    <col min="9225" max="9472" width="9" style="85"/>
    <col min="9473" max="9473" width="6.875" style="85" customWidth="1"/>
    <col min="9474" max="9475" width="46.125" style="85" customWidth="1"/>
    <col min="9476" max="9477" width="11.375" style="85" customWidth="1"/>
    <col min="9478" max="9479" width="14.125" style="85" customWidth="1"/>
    <col min="9480" max="9480" width="18.25" style="85" customWidth="1"/>
    <col min="9481" max="9728" width="9" style="85"/>
    <col min="9729" max="9729" width="6.875" style="85" customWidth="1"/>
    <col min="9730" max="9731" width="46.125" style="85" customWidth="1"/>
    <col min="9732" max="9733" width="11.375" style="85" customWidth="1"/>
    <col min="9734" max="9735" width="14.125" style="85" customWidth="1"/>
    <col min="9736" max="9736" width="18.25" style="85" customWidth="1"/>
    <col min="9737" max="9984" width="9" style="85"/>
    <col min="9985" max="9985" width="6.875" style="85" customWidth="1"/>
    <col min="9986" max="9987" width="46.125" style="85" customWidth="1"/>
    <col min="9988" max="9989" width="11.375" style="85" customWidth="1"/>
    <col min="9990" max="9991" width="14.125" style="85" customWidth="1"/>
    <col min="9992" max="9992" width="18.25" style="85" customWidth="1"/>
    <col min="9993" max="10240" width="9" style="85"/>
    <col min="10241" max="10241" width="6.875" style="85" customWidth="1"/>
    <col min="10242" max="10243" width="46.125" style="85" customWidth="1"/>
    <col min="10244" max="10245" width="11.375" style="85" customWidth="1"/>
    <col min="10246" max="10247" width="14.125" style="85" customWidth="1"/>
    <col min="10248" max="10248" width="18.25" style="85" customWidth="1"/>
    <col min="10249" max="10496" width="9" style="85"/>
    <col min="10497" max="10497" width="6.875" style="85" customWidth="1"/>
    <col min="10498" max="10499" width="46.125" style="85" customWidth="1"/>
    <col min="10500" max="10501" width="11.375" style="85" customWidth="1"/>
    <col min="10502" max="10503" width="14.125" style="85" customWidth="1"/>
    <col min="10504" max="10504" width="18.25" style="85" customWidth="1"/>
    <col min="10505" max="10752" width="9" style="85"/>
    <col min="10753" max="10753" width="6.875" style="85" customWidth="1"/>
    <col min="10754" max="10755" width="46.125" style="85" customWidth="1"/>
    <col min="10756" max="10757" width="11.375" style="85" customWidth="1"/>
    <col min="10758" max="10759" width="14.125" style="85" customWidth="1"/>
    <col min="10760" max="10760" width="18.25" style="85" customWidth="1"/>
    <col min="10761" max="11008" width="9" style="85"/>
    <col min="11009" max="11009" width="6.875" style="85" customWidth="1"/>
    <col min="11010" max="11011" width="46.125" style="85" customWidth="1"/>
    <col min="11012" max="11013" width="11.375" style="85" customWidth="1"/>
    <col min="11014" max="11015" width="14.125" style="85" customWidth="1"/>
    <col min="11016" max="11016" width="18.25" style="85" customWidth="1"/>
    <col min="11017" max="11264" width="9" style="85"/>
    <col min="11265" max="11265" width="6.875" style="85" customWidth="1"/>
    <col min="11266" max="11267" width="46.125" style="85" customWidth="1"/>
    <col min="11268" max="11269" width="11.375" style="85" customWidth="1"/>
    <col min="11270" max="11271" width="14.125" style="85" customWidth="1"/>
    <col min="11272" max="11272" width="18.25" style="85" customWidth="1"/>
    <col min="11273" max="11520" width="9" style="85"/>
    <col min="11521" max="11521" width="6.875" style="85" customWidth="1"/>
    <col min="11522" max="11523" width="46.125" style="85" customWidth="1"/>
    <col min="11524" max="11525" width="11.375" style="85" customWidth="1"/>
    <col min="11526" max="11527" width="14.125" style="85" customWidth="1"/>
    <col min="11528" max="11528" width="18.25" style="85" customWidth="1"/>
    <col min="11529" max="11776" width="9" style="85"/>
    <col min="11777" max="11777" width="6.875" style="85" customWidth="1"/>
    <col min="11778" max="11779" width="46.125" style="85" customWidth="1"/>
    <col min="11780" max="11781" width="11.375" style="85" customWidth="1"/>
    <col min="11782" max="11783" width="14.125" style="85" customWidth="1"/>
    <col min="11784" max="11784" width="18.25" style="85" customWidth="1"/>
    <col min="11785" max="12032" width="9" style="85"/>
    <col min="12033" max="12033" width="6.875" style="85" customWidth="1"/>
    <col min="12034" max="12035" width="46.125" style="85" customWidth="1"/>
    <col min="12036" max="12037" width="11.375" style="85" customWidth="1"/>
    <col min="12038" max="12039" width="14.125" style="85" customWidth="1"/>
    <col min="12040" max="12040" width="18.25" style="85" customWidth="1"/>
    <col min="12041" max="12288" width="9" style="85"/>
    <col min="12289" max="12289" width="6.875" style="85" customWidth="1"/>
    <col min="12290" max="12291" width="46.125" style="85" customWidth="1"/>
    <col min="12292" max="12293" width="11.375" style="85" customWidth="1"/>
    <col min="12294" max="12295" width="14.125" style="85" customWidth="1"/>
    <col min="12296" max="12296" width="18.25" style="85" customWidth="1"/>
    <col min="12297" max="12544" width="9" style="85"/>
    <col min="12545" max="12545" width="6.875" style="85" customWidth="1"/>
    <col min="12546" max="12547" width="46.125" style="85" customWidth="1"/>
    <col min="12548" max="12549" width="11.375" style="85" customWidth="1"/>
    <col min="12550" max="12551" width="14.125" style="85" customWidth="1"/>
    <col min="12552" max="12552" width="18.25" style="85" customWidth="1"/>
    <col min="12553" max="12800" width="9" style="85"/>
    <col min="12801" max="12801" width="6.875" style="85" customWidth="1"/>
    <col min="12802" max="12803" width="46.125" style="85" customWidth="1"/>
    <col min="12804" max="12805" width="11.375" style="85" customWidth="1"/>
    <col min="12806" max="12807" width="14.125" style="85" customWidth="1"/>
    <col min="12808" max="12808" width="18.25" style="85" customWidth="1"/>
    <col min="12809" max="13056" width="9" style="85"/>
    <col min="13057" max="13057" width="6.875" style="85" customWidth="1"/>
    <col min="13058" max="13059" width="46.125" style="85" customWidth="1"/>
    <col min="13060" max="13061" width="11.375" style="85" customWidth="1"/>
    <col min="13062" max="13063" width="14.125" style="85" customWidth="1"/>
    <col min="13064" max="13064" width="18.25" style="85" customWidth="1"/>
    <col min="13065" max="13312" width="9" style="85"/>
    <col min="13313" max="13313" width="6.875" style="85" customWidth="1"/>
    <col min="13314" max="13315" width="46.125" style="85" customWidth="1"/>
    <col min="13316" max="13317" width="11.375" style="85" customWidth="1"/>
    <col min="13318" max="13319" width="14.125" style="85" customWidth="1"/>
    <col min="13320" max="13320" width="18.25" style="85" customWidth="1"/>
    <col min="13321" max="13568" width="9" style="85"/>
    <col min="13569" max="13569" width="6.875" style="85" customWidth="1"/>
    <col min="13570" max="13571" width="46.125" style="85" customWidth="1"/>
    <col min="13572" max="13573" width="11.375" style="85" customWidth="1"/>
    <col min="13574" max="13575" width="14.125" style="85" customWidth="1"/>
    <col min="13576" max="13576" width="18.25" style="85" customWidth="1"/>
    <col min="13577" max="13824" width="9" style="85"/>
    <col min="13825" max="13825" width="6.875" style="85" customWidth="1"/>
    <col min="13826" max="13827" width="46.125" style="85" customWidth="1"/>
    <col min="13828" max="13829" width="11.375" style="85" customWidth="1"/>
    <col min="13830" max="13831" width="14.125" style="85" customWidth="1"/>
    <col min="13832" max="13832" width="18.25" style="85" customWidth="1"/>
    <col min="13833" max="14080" width="9" style="85"/>
    <col min="14081" max="14081" width="6.875" style="85" customWidth="1"/>
    <col min="14082" max="14083" width="46.125" style="85" customWidth="1"/>
    <col min="14084" max="14085" width="11.375" style="85" customWidth="1"/>
    <col min="14086" max="14087" width="14.125" style="85" customWidth="1"/>
    <col min="14088" max="14088" width="18.25" style="85" customWidth="1"/>
    <col min="14089" max="14336" width="9" style="85"/>
    <col min="14337" max="14337" width="6.875" style="85" customWidth="1"/>
    <col min="14338" max="14339" width="46.125" style="85" customWidth="1"/>
    <col min="14340" max="14341" width="11.375" style="85" customWidth="1"/>
    <col min="14342" max="14343" width="14.125" style="85" customWidth="1"/>
    <col min="14344" max="14344" width="18.25" style="85" customWidth="1"/>
    <col min="14345" max="14592" width="9" style="85"/>
    <col min="14593" max="14593" width="6.875" style="85" customWidth="1"/>
    <col min="14594" max="14595" width="46.125" style="85" customWidth="1"/>
    <col min="14596" max="14597" width="11.375" style="85" customWidth="1"/>
    <col min="14598" max="14599" width="14.125" style="85" customWidth="1"/>
    <col min="14600" max="14600" width="18.25" style="85" customWidth="1"/>
    <col min="14601" max="14848" width="9" style="85"/>
    <col min="14849" max="14849" width="6.875" style="85" customWidth="1"/>
    <col min="14850" max="14851" width="46.125" style="85" customWidth="1"/>
    <col min="14852" max="14853" width="11.375" style="85" customWidth="1"/>
    <col min="14854" max="14855" width="14.125" style="85" customWidth="1"/>
    <col min="14856" max="14856" width="18.25" style="85" customWidth="1"/>
    <col min="14857" max="15104" width="9" style="85"/>
    <col min="15105" max="15105" width="6.875" style="85" customWidth="1"/>
    <col min="15106" max="15107" width="46.125" style="85" customWidth="1"/>
    <col min="15108" max="15109" width="11.375" style="85" customWidth="1"/>
    <col min="15110" max="15111" width="14.125" style="85" customWidth="1"/>
    <col min="15112" max="15112" width="18.25" style="85" customWidth="1"/>
    <col min="15113" max="15360" width="9" style="85"/>
    <col min="15361" max="15361" width="6.875" style="85" customWidth="1"/>
    <col min="15362" max="15363" width="46.125" style="85" customWidth="1"/>
    <col min="15364" max="15365" width="11.375" style="85" customWidth="1"/>
    <col min="15366" max="15367" width="14.125" style="85" customWidth="1"/>
    <col min="15368" max="15368" width="18.25" style="85" customWidth="1"/>
    <col min="15369" max="15616" width="9" style="85"/>
    <col min="15617" max="15617" width="6.875" style="85" customWidth="1"/>
    <col min="15618" max="15619" width="46.125" style="85" customWidth="1"/>
    <col min="15620" max="15621" width="11.375" style="85" customWidth="1"/>
    <col min="15622" max="15623" width="14.125" style="85" customWidth="1"/>
    <col min="15624" max="15624" width="18.25" style="85" customWidth="1"/>
    <col min="15625" max="15872" width="9" style="85"/>
    <col min="15873" max="15873" width="6.875" style="85" customWidth="1"/>
    <col min="15874" max="15875" width="46.125" style="85" customWidth="1"/>
    <col min="15876" max="15877" width="11.375" style="85" customWidth="1"/>
    <col min="15878" max="15879" width="14.125" style="85" customWidth="1"/>
    <col min="15880" max="15880" width="18.25" style="85" customWidth="1"/>
    <col min="15881" max="16128" width="9" style="85"/>
    <col min="16129" max="16129" width="6.875" style="85" customWidth="1"/>
    <col min="16130" max="16131" width="46.125" style="85" customWidth="1"/>
    <col min="16132" max="16133" width="11.375" style="85" customWidth="1"/>
    <col min="16134" max="16135" width="14.125" style="85" customWidth="1"/>
    <col min="16136" max="16136" width="18.25" style="85" customWidth="1"/>
    <col min="16137" max="16384" width="9" style="85"/>
  </cols>
  <sheetData>
    <row r="1" spans="1:8" ht="30" customHeight="1" x14ac:dyDescent="0.15">
      <c r="A1" s="746" t="s">
        <v>118</v>
      </c>
      <c r="B1" s="747"/>
      <c r="C1" s="747"/>
      <c r="D1" s="747"/>
      <c r="E1" s="747"/>
      <c r="F1" s="747"/>
      <c r="G1" s="747"/>
      <c r="H1" s="747"/>
    </row>
    <row r="2" spans="1:8" ht="18" customHeight="1" thickBot="1" x14ac:dyDescent="0.2">
      <c r="A2" s="446">
        <v>2</v>
      </c>
      <c r="B2" s="447" t="s">
        <v>249</v>
      </c>
      <c r="C2" s="448"/>
      <c r="D2" s="449"/>
      <c r="E2" s="450"/>
      <c r="F2" s="451"/>
      <c r="G2" s="452"/>
      <c r="H2" s="453"/>
    </row>
    <row r="3" spans="1:8" ht="27" customHeight="1" thickBot="1" x14ac:dyDescent="0.2">
      <c r="A3" s="95" t="s">
        <v>44</v>
      </c>
      <c r="B3" s="96" t="s">
        <v>45</v>
      </c>
      <c r="C3" s="96" t="s">
        <v>46</v>
      </c>
      <c r="D3" s="96" t="s">
        <v>47</v>
      </c>
      <c r="E3" s="379" t="s">
        <v>40</v>
      </c>
      <c r="F3" s="97" t="s">
        <v>48</v>
      </c>
      <c r="G3" s="96" t="s">
        <v>49</v>
      </c>
      <c r="H3" s="98" t="s">
        <v>50</v>
      </c>
    </row>
    <row r="4" spans="1:8" ht="27" customHeight="1" x14ac:dyDescent="0.15">
      <c r="A4" s="314">
        <v>2</v>
      </c>
      <c r="B4" s="315" t="s">
        <v>119</v>
      </c>
      <c r="C4" s="316"/>
      <c r="D4" s="316"/>
      <c r="E4" s="389"/>
      <c r="F4" s="317"/>
      <c r="G4" s="318"/>
      <c r="H4" s="284"/>
    </row>
    <row r="5" spans="1:8" ht="27" customHeight="1" x14ac:dyDescent="0.15">
      <c r="A5" s="111"/>
      <c r="B5" s="104" t="s">
        <v>120</v>
      </c>
      <c r="C5" s="104"/>
      <c r="D5" s="105"/>
      <c r="E5" s="381"/>
      <c r="F5" s="106"/>
      <c r="G5" s="107"/>
      <c r="H5" s="112"/>
    </row>
    <row r="6" spans="1:8" ht="27" customHeight="1" x14ac:dyDescent="0.15">
      <c r="A6" s="111"/>
      <c r="B6" s="319" t="s">
        <v>121</v>
      </c>
      <c r="C6" s="104" t="s">
        <v>122</v>
      </c>
      <c r="D6" s="320" t="s">
        <v>123</v>
      </c>
      <c r="E6" s="390">
        <v>1989</v>
      </c>
      <c r="F6" s="130"/>
      <c r="G6" s="321">
        <f>E6*F6</f>
        <v>0</v>
      </c>
      <c r="H6" s="322"/>
    </row>
    <row r="7" spans="1:8" ht="27" customHeight="1" x14ac:dyDescent="0.15">
      <c r="A7" s="303"/>
      <c r="B7" s="323" t="s">
        <v>124</v>
      </c>
      <c r="C7" s="304"/>
      <c r="D7" s="324" t="s">
        <v>123</v>
      </c>
      <c r="E7" s="385">
        <v>1989</v>
      </c>
      <c r="F7" s="133"/>
      <c r="G7" s="321">
        <f t="shared" ref="G7:G24" si="0">E7*F7</f>
        <v>0</v>
      </c>
      <c r="H7" s="325"/>
    </row>
    <row r="8" spans="1:8" ht="27" customHeight="1" x14ac:dyDescent="0.15">
      <c r="A8" s="111"/>
      <c r="B8" s="104" t="s">
        <v>125</v>
      </c>
      <c r="C8" s="104"/>
      <c r="D8" s="324" t="s">
        <v>123</v>
      </c>
      <c r="E8" s="381">
        <v>1989</v>
      </c>
      <c r="F8" s="130"/>
      <c r="G8" s="321">
        <f t="shared" si="0"/>
        <v>0</v>
      </c>
      <c r="H8" s="112"/>
    </row>
    <row r="9" spans="1:8" ht="27" customHeight="1" x14ac:dyDescent="0.15">
      <c r="A9" s="111"/>
      <c r="B9" s="104" t="s">
        <v>126</v>
      </c>
      <c r="C9" s="104" t="s">
        <v>127</v>
      </c>
      <c r="D9" s="305" t="s">
        <v>41</v>
      </c>
      <c r="E9" s="381">
        <v>1</v>
      </c>
      <c r="F9" s="130"/>
      <c r="G9" s="321">
        <f t="shared" si="0"/>
        <v>0</v>
      </c>
      <c r="H9" s="112"/>
    </row>
    <row r="10" spans="1:8" ht="27" customHeight="1" x14ac:dyDescent="0.15">
      <c r="A10" s="111"/>
      <c r="B10" s="104" t="s">
        <v>128</v>
      </c>
      <c r="C10" s="104" t="s">
        <v>129</v>
      </c>
      <c r="D10" s="105" t="s">
        <v>56</v>
      </c>
      <c r="E10" s="381">
        <v>6</v>
      </c>
      <c r="F10" s="130"/>
      <c r="G10" s="321">
        <f t="shared" si="0"/>
        <v>0</v>
      </c>
      <c r="H10" s="112"/>
    </row>
    <row r="11" spans="1:8" ht="27" customHeight="1" x14ac:dyDescent="0.15">
      <c r="A11" s="111"/>
      <c r="B11" s="105" t="s">
        <v>90</v>
      </c>
      <c r="C11" s="104"/>
      <c r="D11" s="105"/>
      <c r="E11" s="381"/>
      <c r="F11" s="130"/>
      <c r="G11" s="321">
        <f>SUM(G6:G10)</f>
        <v>0</v>
      </c>
      <c r="H11" s="112"/>
    </row>
    <row r="12" spans="1:8" ht="27" customHeight="1" x14ac:dyDescent="0.15">
      <c r="A12" s="111"/>
      <c r="B12" s="104" t="s">
        <v>130</v>
      </c>
      <c r="C12" s="104"/>
      <c r="D12" s="105"/>
      <c r="E12" s="381"/>
      <c r="F12" s="130"/>
      <c r="G12" s="321"/>
      <c r="H12" s="112"/>
    </row>
    <row r="13" spans="1:8" ht="27" customHeight="1" x14ac:dyDescent="0.15">
      <c r="A13" s="111"/>
      <c r="B13" s="104" t="s">
        <v>131</v>
      </c>
      <c r="C13" s="104"/>
      <c r="D13" s="92" t="s">
        <v>123</v>
      </c>
      <c r="E13" s="381">
        <v>4433.13</v>
      </c>
      <c r="F13" s="130"/>
      <c r="G13" s="321">
        <f t="shared" si="0"/>
        <v>0</v>
      </c>
      <c r="H13" s="112"/>
    </row>
    <row r="14" spans="1:8" ht="27" customHeight="1" x14ac:dyDescent="0.15">
      <c r="A14" s="111"/>
      <c r="B14" s="104" t="s">
        <v>132</v>
      </c>
      <c r="C14" s="104"/>
      <c r="D14" s="105" t="s">
        <v>123</v>
      </c>
      <c r="E14" s="381">
        <v>11082</v>
      </c>
      <c r="F14" s="130"/>
      <c r="G14" s="321">
        <f t="shared" si="0"/>
        <v>0</v>
      </c>
      <c r="H14" s="112"/>
    </row>
    <row r="15" spans="1:8" ht="27" customHeight="1" x14ac:dyDescent="0.15">
      <c r="A15" s="111"/>
      <c r="B15" s="104" t="s">
        <v>133</v>
      </c>
      <c r="C15" s="104"/>
      <c r="D15" s="105" t="s">
        <v>57</v>
      </c>
      <c r="E15" s="381">
        <v>1773</v>
      </c>
      <c r="F15" s="130"/>
      <c r="G15" s="321">
        <f t="shared" si="0"/>
        <v>0</v>
      </c>
      <c r="H15" s="112"/>
    </row>
    <row r="16" spans="1:8" ht="27" customHeight="1" x14ac:dyDescent="0.15">
      <c r="A16" s="111"/>
      <c r="B16" s="104" t="s">
        <v>134</v>
      </c>
      <c r="C16" s="104"/>
      <c r="D16" s="105" t="s">
        <v>57</v>
      </c>
      <c r="E16" s="381">
        <v>908</v>
      </c>
      <c r="F16" s="130"/>
      <c r="G16" s="321">
        <f t="shared" si="0"/>
        <v>0</v>
      </c>
      <c r="H16" s="112"/>
    </row>
    <row r="17" spans="1:8" ht="27" customHeight="1" x14ac:dyDescent="0.15">
      <c r="A17" s="111"/>
      <c r="B17" s="105" t="s">
        <v>90</v>
      </c>
      <c r="C17" s="104"/>
      <c r="D17" s="105"/>
      <c r="E17" s="381"/>
      <c r="F17" s="130"/>
      <c r="G17" s="321">
        <f>SUM(G13:G16)</f>
        <v>0</v>
      </c>
      <c r="H17" s="112"/>
    </row>
    <row r="18" spans="1:8" ht="27" customHeight="1" x14ac:dyDescent="0.15">
      <c r="A18" s="111"/>
      <c r="B18" s="104" t="s">
        <v>135</v>
      </c>
      <c r="C18" s="104"/>
      <c r="D18" s="105"/>
      <c r="E18" s="381"/>
      <c r="F18" s="130"/>
      <c r="G18" s="321"/>
      <c r="H18" s="112"/>
    </row>
    <row r="19" spans="1:8" ht="27" customHeight="1" x14ac:dyDescent="0.15">
      <c r="A19" s="111"/>
      <c r="B19" s="104" t="s">
        <v>136</v>
      </c>
      <c r="C19" s="104" t="s">
        <v>137</v>
      </c>
      <c r="D19" s="105" t="s">
        <v>57</v>
      </c>
      <c r="E19" s="381">
        <v>221</v>
      </c>
      <c r="F19" s="130"/>
      <c r="G19" s="321">
        <f t="shared" si="0"/>
        <v>0</v>
      </c>
      <c r="H19" s="112"/>
    </row>
    <row r="20" spans="1:8" ht="27" customHeight="1" x14ac:dyDescent="0.15">
      <c r="A20" s="111"/>
      <c r="B20" s="104" t="s">
        <v>136</v>
      </c>
      <c r="C20" s="104" t="s">
        <v>138</v>
      </c>
      <c r="D20" s="105" t="s">
        <v>57</v>
      </c>
      <c r="E20" s="381">
        <v>111</v>
      </c>
      <c r="F20" s="130"/>
      <c r="G20" s="321">
        <f t="shared" si="0"/>
        <v>0</v>
      </c>
      <c r="H20" s="112"/>
    </row>
    <row r="21" spans="1:8" ht="27" customHeight="1" x14ac:dyDescent="0.15">
      <c r="A21" s="111"/>
      <c r="B21" s="104" t="s">
        <v>136</v>
      </c>
      <c r="C21" s="104" t="s">
        <v>139</v>
      </c>
      <c r="D21" s="105" t="s">
        <v>57</v>
      </c>
      <c r="E21" s="381">
        <v>133</v>
      </c>
      <c r="F21" s="130"/>
      <c r="G21" s="321">
        <f t="shared" si="0"/>
        <v>0</v>
      </c>
      <c r="H21" s="112"/>
    </row>
    <row r="22" spans="1:8" ht="27" customHeight="1" x14ac:dyDescent="0.15">
      <c r="A22" s="111"/>
      <c r="B22" s="104" t="s">
        <v>136</v>
      </c>
      <c r="C22" s="104" t="s">
        <v>140</v>
      </c>
      <c r="D22" s="105" t="s">
        <v>57</v>
      </c>
      <c r="E22" s="381">
        <v>44.3</v>
      </c>
      <c r="F22" s="130"/>
      <c r="G22" s="321">
        <f t="shared" si="0"/>
        <v>0</v>
      </c>
      <c r="H22" s="112"/>
    </row>
    <row r="23" spans="1:8" ht="27" customHeight="1" x14ac:dyDescent="0.15">
      <c r="A23" s="111"/>
      <c r="B23" s="104" t="s">
        <v>136</v>
      </c>
      <c r="C23" s="104" t="s">
        <v>141</v>
      </c>
      <c r="D23" s="105" t="s">
        <v>57</v>
      </c>
      <c r="E23" s="381">
        <v>2681</v>
      </c>
      <c r="F23" s="130"/>
      <c r="G23" s="321">
        <f t="shared" si="0"/>
        <v>0</v>
      </c>
      <c r="H23" s="112"/>
    </row>
    <row r="24" spans="1:8" ht="27" customHeight="1" x14ac:dyDescent="0.15">
      <c r="A24" s="111"/>
      <c r="B24" s="104" t="s">
        <v>136</v>
      </c>
      <c r="C24" s="104" t="s">
        <v>142</v>
      </c>
      <c r="D24" s="105" t="s">
        <v>57</v>
      </c>
      <c r="E24" s="381">
        <v>134</v>
      </c>
      <c r="F24" s="130"/>
      <c r="G24" s="321">
        <f t="shared" si="0"/>
        <v>0</v>
      </c>
      <c r="H24" s="112"/>
    </row>
    <row r="25" spans="1:8" ht="27" customHeight="1" x14ac:dyDescent="0.15">
      <c r="A25" s="303"/>
      <c r="B25" s="304" t="s">
        <v>143</v>
      </c>
      <c r="C25" s="304" t="s">
        <v>137</v>
      </c>
      <c r="D25" s="305" t="s">
        <v>58</v>
      </c>
      <c r="E25" s="385">
        <v>77.349999999999994</v>
      </c>
      <c r="F25" s="133"/>
      <c r="G25" s="307">
        <f>E25*F25</f>
        <v>0</v>
      </c>
      <c r="H25" s="356"/>
    </row>
    <row r="26" spans="1:8" ht="27" customHeight="1" x14ac:dyDescent="0.15">
      <c r="A26" s="303"/>
      <c r="B26" s="304" t="s">
        <v>143</v>
      </c>
      <c r="C26" s="304" t="s">
        <v>138</v>
      </c>
      <c r="D26" s="305" t="s">
        <v>57</v>
      </c>
      <c r="E26" s="385">
        <v>111</v>
      </c>
      <c r="F26" s="133"/>
      <c r="G26" s="107">
        <f>E26*F26</f>
        <v>0</v>
      </c>
      <c r="H26" s="302"/>
    </row>
    <row r="27" spans="1:8" ht="27" customHeight="1" x14ac:dyDescent="0.15">
      <c r="A27" s="111"/>
      <c r="B27" s="104" t="s">
        <v>143</v>
      </c>
      <c r="C27" s="104" t="s">
        <v>139</v>
      </c>
      <c r="D27" s="105" t="s">
        <v>57</v>
      </c>
      <c r="E27" s="381">
        <v>133</v>
      </c>
      <c r="F27" s="130"/>
      <c r="G27" s="107">
        <f t="shared" ref="G27:G37" si="1">E27*F27</f>
        <v>0</v>
      </c>
      <c r="H27" s="302"/>
    </row>
    <row r="28" spans="1:8" ht="27" customHeight="1" x14ac:dyDescent="0.15">
      <c r="A28" s="303"/>
      <c r="B28" s="308" t="s">
        <v>143</v>
      </c>
      <c r="C28" s="308" t="s">
        <v>140</v>
      </c>
      <c r="D28" s="305" t="s">
        <v>57</v>
      </c>
      <c r="E28" s="386">
        <v>44.3</v>
      </c>
      <c r="F28" s="133"/>
      <c r="G28" s="107">
        <f t="shared" si="1"/>
        <v>0</v>
      </c>
      <c r="H28" s="302"/>
    </row>
    <row r="29" spans="1:8" ht="27" customHeight="1" x14ac:dyDescent="0.15">
      <c r="A29" s="111"/>
      <c r="B29" s="104" t="s">
        <v>143</v>
      </c>
      <c r="C29" s="104" t="s">
        <v>141</v>
      </c>
      <c r="D29" s="105" t="s">
        <v>58</v>
      </c>
      <c r="E29" s="381">
        <v>6343</v>
      </c>
      <c r="F29" s="130"/>
      <c r="G29" s="107">
        <f t="shared" si="1"/>
        <v>0</v>
      </c>
      <c r="H29" s="302"/>
    </row>
    <row r="30" spans="1:8" ht="27" customHeight="1" x14ac:dyDescent="0.15">
      <c r="A30" s="111"/>
      <c r="B30" s="104" t="s">
        <v>143</v>
      </c>
      <c r="C30" s="104" t="s">
        <v>142</v>
      </c>
      <c r="D30" s="105" t="s">
        <v>58</v>
      </c>
      <c r="E30" s="381">
        <v>268</v>
      </c>
      <c r="F30" s="130"/>
      <c r="G30" s="107">
        <f t="shared" si="1"/>
        <v>0</v>
      </c>
      <c r="H30" s="302"/>
    </row>
    <row r="31" spans="1:8" ht="27" customHeight="1" x14ac:dyDescent="0.15">
      <c r="A31" s="111"/>
      <c r="B31" s="105" t="s">
        <v>90</v>
      </c>
      <c r="C31" s="104"/>
      <c r="D31" s="105"/>
      <c r="E31" s="381"/>
      <c r="F31" s="130"/>
      <c r="G31" s="107">
        <f>SUM(G19:G24,G25:G30)</f>
        <v>0</v>
      </c>
      <c r="H31" s="302"/>
    </row>
    <row r="32" spans="1:8" s="299" customFormat="1" ht="27" customHeight="1" x14ac:dyDescent="0.15">
      <c r="A32" s="293"/>
      <c r="B32" s="309" t="s">
        <v>144</v>
      </c>
      <c r="C32" s="294"/>
      <c r="D32" s="295"/>
      <c r="E32" s="387"/>
      <c r="F32" s="296"/>
      <c r="G32" s="107"/>
      <c r="H32" s="298"/>
    </row>
    <row r="33" spans="1:8" s="299" customFormat="1" ht="27" customHeight="1" x14ac:dyDescent="0.15">
      <c r="A33" s="293"/>
      <c r="B33" s="309" t="s">
        <v>145</v>
      </c>
      <c r="C33" s="294"/>
      <c r="D33" s="295" t="s">
        <v>59</v>
      </c>
      <c r="E33" s="387">
        <v>1513</v>
      </c>
      <c r="F33" s="296"/>
      <c r="G33" s="107">
        <f t="shared" si="1"/>
        <v>0</v>
      </c>
      <c r="H33" s="298"/>
    </row>
    <row r="34" spans="1:8" s="299" customFormat="1" ht="27" customHeight="1" x14ac:dyDescent="0.15">
      <c r="A34" s="293"/>
      <c r="B34" s="294" t="s">
        <v>146</v>
      </c>
      <c r="C34" s="294" t="s">
        <v>147</v>
      </c>
      <c r="D34" s="310" t="s">
        <v>57</v>
      </c>
      <c r="E34" s="387">
        <v>2421</v>
      </c>
      <c r="F34" s="296"/>
      <c r="G34" s="107">
        <f t="shared" si="1"/>
        <v>0</v>
      </c>
      <c r="H34" s="298"/>
    </row>
    <row r="35" spans="1:8" ht="27" customHeight="1" x14ac:dyDescent="0.15">
      <c r="A35" s="111"/>
      <c r="B35" s="105" t="s">
        <v>90</v>
      </c>
      <c r="C35" s="104"/>
      <c r="D35" s="105"/>
      <c r="E35" s="381"/>
      <c r="F35" s="130"/>
      <c r="G35" s="107">
        <f>SUM(G33:G34)</f>
        <v>0</v>
      </c>
      <c r="H35" s="112"/>
    </row>
    <row r="36" spans="1:8" ht="27" customHeight="1" x14ac:dyDescent="0.15">
      <c r="A36" s="111"/>
      <c r="B36" s="104" t="s">
        <v>148</v>
      </c>
      <c r="C36" s="104"/>
      <c r="D36" s="105"/>
      <c r="E36" s="381"/>
      <c r="F36" s="130"/>
      <c r="G36" s="107"/>
      <c r="H36" s="112"/>
    </row>
    <row r="37" spans="1:8" ht="27" customHeight="1" x14ac:dyDescent="0.15">
      <c r="A37" s="111"/>
      <c r="B37" s="104" t="s">
        <v>149</v>
      </c>
      <c r="C37" s="104"/>
      <c r="D37" s="105" t="s">
        <v>58</v>
      </c>
      <c r="E37" s="381">
        <v>200</v>
      </c>
      <c r="F37" s="130"/>
      <c r="G37" s="107">
        <f t="shared" si="1"/>
        <v>0</v>
      </c>
      <c r="H37" s="112"/>
    </row>
    <row r="38" spans="1:8" ht="27" customHeight="1" x14ac:dyDescent="0.15">
      <c r="A38" s="111"/>
      <c r="B38" s="105" t="s">
        <v>90</v>
      </c>
      <c r="C38" s="104"/>
      <c r="D38" s="105"/>
      <c r="E38" s="381"/>
      <c r="F38" s="106"/>
      <c r="G38" s="107">
        <f>SUM(G37)</f>
        <v>0</v>
      </c>
      <c r="H38" s="112"/>
    </row>
    <row r="39" spans="1:8" ht="27" customHeight="1" x14ac:dyDescent="0.15">
      <c r="A39" s="111"/>
      <c r="B39" s="104"/>
      <c r="C39" s="104"/>
      <c r="D39" s="105"/>
      <c r="E39" s="381"/>
      <c r="F39" s="106"/>
      <c r="G39" s="107"/>
      <c r="H39" s="112"/>
    </row>
    <row r="40" spans="1:8" ht="27" customHeight="1" thickBot="1" x14ac:dyDescent="0.2">
      <c r="A40" s="113"/>
      <c r="B40" s="343" t="s">
        <v>165</v>
      </c>
      <c r="C40" s="115"/>
      <c r="D40" s="311"/>
      <c r="E40" s="388"/>
      <c r="F40" s="116"/>
      <c r="G40" s="312">
        <f>G11+G17+G31+G35+G38</f>
        <v>0</v>
      </c>
      <c r="H40" s="313"/>
    </row>
  </sheetData>
  <mergeCells count="1">
    <mergeCell ref="A1:H1"/>
  </mergeCells>
  <phoneticPr fontId="2"/>
  <printOptions horizontalCentered="1"/>
  <pageMargins left="0.11811023622047245" right="0.11811023622047245" top="7.874015748031496E-2" bottom="3.937007874015748E-2" header="0" footer="0"/>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27267-85DC-4236-8F2D-50E91407F5BA}">
  <sheetPr>
    <pageSetUpPr fitToPage="1"/>
  </sheetPr>
  <dimension ref="A1:H35"/>
  <sheetViews>
    <sheetView view="pageBreakPreview" zoomScale="70" zoomScaleNormal="75" zoomScaleSheetLayoutView="70" workbookViewId="0">
      <selection activeCell="B9" sqref="B9"/>
    </sheetView>
  </sheetViews>
  <sheetFormatPr defaultRowHeight="13.5" x14ac:dyDescent="0.15"/>
  <cols>
    <col min="1" max="1" width="6.875" style="85" customWidth="1"/>
    <col min="2" max="2" width="46.875" style="85" customWidth="1"/>
    <col min="3" max="3" width="42.625" style="85" customWidth="1"/>
    <col min="4" max="4" width="11.375" style="92" customWidth="1"/>
    <col min="5" max="5" width="11.375" style="383" customWidth="1"/>
    <col min="6" max="6" width="15.625" style="119" customWidth="1"/>
    <col min="7" max="8" width="15.625" style="85" customWidth="1"/>
    <col min="9" max="256" width="9" style="85"/>
    <col min="257" max="257" width="6.875" style="85" customWidth="1"/>
    <col min="258" max="259" width="46.125" style="85" customWidth="1"/>
    <col min="260" max="261" width="11.375" style="85" customWidth="1"/>
    <col min="262" max="263" width="14.125" style="85" customWidth="1"/>
    <col min="264" max="264" width="18.25" style="85" customWidth="1"/>
    <col min="265" max="512" width="9" style="85"/>
    <col min="513" max="513" width="6.875" style="85" customWidth="1"/>
    <col min="514" max="515" width="46.125" style="85" customWidth="1"/>
    <col min="516" max="517" width="11.375" style="85" customWidth="1"/>
    <col min="518" max="519" width="14.125" style="85" customWidth="1"/>
    <col min="520" max="520" width="18.25" style="85" customWidth="1"/>
    <col min="521" max="768" width="9" style="85"/>
    <col min="769" max="769" width="6.875" style="85" customWidth="1"/>
    <col min="770" max="771" width="46.125" style="85" customWidth="1"/>
    <col min="772" max="773" width="11.375" style="85" customWidth="1"/>
    <col min="774" max="775" width="14.125" style="85" customWidth="1"/>
    <col min="776" max="776" width="18.25" style="85" customWidth="1"/>
    <col min="777" max="1024" width="9" style="85"/>
    <col min="1025" max="1025" width="6.875" style="85" customWidth="1"/>
    <col min="1026" max="1027" width="46.125" style="85" customWidth="1"/>
    <col min="1028" max="1029" width="11.375" style="85" customWidth="1"/>
    <col min="1030" max="1031" width="14.125" style="85" customWidth="1"/>
    <col min="1032" max="1032" width="18.25" style="85" customWidth="1"/>
    <col min="1033" max="1280" width="9" style="85"/>
    <col min="1281" max="1281" width="6.875" style="85" customWidth="1"/>
    <col min="1282" max="1283" width="46.125" style="85" customWidth="1"/>
    <col min="1284" max="1285" width="11.375" style="85" customWidth="1"/>
    <col min="1286" max="1287" width="14.125" style="85" customWidth="1"/>
    <col min="1288" max="1288" width="18.25" style="85" customWidth="1"/>
    <col min="1289" max="1536" width="9" style="85"/>
    <col min="1537" max="1537" width="6.875" style="85" customWidth="1"/>
    <col min="1538" max="1539" width="46.125" style="85" customWidth="1"/>
    <col min="1540" max="1541" width="11.375" style="85" customWidth="1"/>
    <col min="1542" max="1543" width="14.125" style="85" customWidth="1"/>
    <col min="1544" max="1544" width="18.25" style="85" customWidth="1"/>
    <col min="1545" max="1792" width="9" style="85"/>
    <col min="1793" max="1793" width="6.875" style="85" customWidth="1"/>
    <col min="1794" max="1795" width="46.125" style="85" customWidth="1"/>
    <col min="1796" max="1797" width="11.375" style="85" customWidth="1"/>
    <col min="1798" max="1799" width="14.125" style="85" customWidth="1"/>
    <col min="1800" max="1800" width="18.25" style="85" customWidth="1"/>
    <col min="1801" max="2048" width="9" style="85"/>
    <col min="2049" max="2049" width="6.875" style="85" customWidth="1"/>
    <col min="2050" max="2051" width="46.125" style="85" customWidth="1"/>
    <col min="2052" max="2053" width="11.375" style="85" customWidth="1"/>
    <col min="2054" max="2055" width="14.125" style="85" customWidth="1"/>
    <col min="2056" max="2056" width="18.25" style="85" customWidth="1"/>
    <col min="2057" max="2304" width="9" style="85"/>
    <col min="2305" max="2305" width="6.875" style="85" customWidth="1"/>
    <col min="2306" max="2307" width="46.125" style="85" customWidth="1"/>
    <col min="2308" max="2309" width="11.375" style="85" customWidth="1"/>
    <col min="2310" max="2311" width="14.125" style="85" customWidth="1"/>
    <col min="2312" max="2312" width="18.25" style="85" customWidth="1"/>
    <col min="2313" max="2560" width="9" style="85"/>
    <col min="2561" max="2561" width="6.875" style="85" customWidth="1"/>
    <col min="2562" max="2563" width="46.125" style="85" customWidth="1"/>
    <col min="2564" max="2565" width="11.375" style="85" customWidth="1"/>
    <col min="2566" max="2567" width="14.125" style="85" customWidth="1"/>
    <col min="2568" max="2568" width="18.25" style="85" customWidth="1"/>
    <col min="2569" max="2816" width="9" style="85"/>
    <col min="2817" max="2817" width="6.875" style="85" customWidth="1"/>
    <col min="2818" max="2819" width="46.125" style="85" customWidth="1"/>
    <col min="2820" max="2821" width="11.375" style="85" customWidth="1"/>
    <col min="2822" max="2823" width="14.125" style="85" customWidth="1"/>
    <col min="2824" max="2824" width="18.25" style="85" customWidth="1"/>
    <col min="2825" max="3072" width="9" style="85"/>
    <col min="3073" max="3073" width="6.875" style="85" customWidth="1"/>
    <col min="3074" max="3075" width="46.125" style="85" customWidth="1"/>
    <col min="3076" max="3077" width="11.375" style="85" customWidth="1"/>
    <col min="3078" max="3079" width="14.125" style="85" customWidth="1"/>
    <col min="3080" max="3080" width="18.25" style="85" customWidth="1"/>
    <col min="3081" max="3328" width="9" style="85"/>
    <col min="3329" max="3329" width="6.875" style="85" customWidth="1"/>
    <col min="3330" max="3331" width="46.125" style="85" customWidth="1"/>
    <col min="3332" max="3333" width="11.375" style="85" customWidth="1"/>
    <col min="3334" max="3335" width="14.125" style="85" customWidth="1"/>
    <col min="3336" max="3336" width="18.25" style="85" customWidth="1"/>
    <col min="3337" max="3584" width="9" style="85"/>
    <col min="3585" max="3585" width="6.875" style="85" customWidth="1"/>
    <col min="3586" max="3587" width="46.125" style="85" customWidth="1"/>
    <col min="3588" max="3589" width="11.375" style="85" customWidth="1"/>
    <col min="3590" max="3591" width="14.125" style="85" customWidth="1"/>
    <col min="3592" max="3592" width="18.25" style="85" customWidth="1"/>
    <col min="3593" max="3840" width="9" style="85"/>
    <col min="3841" max="3841" width="6.875" style="85" customWidth="1"/>
    <col min="3842" max="3843" width="46.125" style="85" customWidth="1"/>
    <col min="3844" max="3845" width="11.375" style="85" customWidth="1"/>
    <col min="3846" max="3847" width="14.125" style="85" customWidth="1"/>
    <col min="3848" max="3848" width="18.25" style="85" customWidth="1"/>
    <col min="3849" max="4096" width="9" style="85"/>
    <col min="4097" max="4097" width="6.875" style="85" customWidth="1"/>
    <col min="4098" max="4099" width="46.125" style="85" customWidth="1"/>
    <col min="4100" max="4101" width="11.375" style="85" customWidth="1"/>
    <col min="4102" max="4103" width="14.125" style="85" customWidth="1"/>
    <col min="4104" max="4104" width="18.25" style="85" customWidth="1"/>
    <col min="4105" max="4352" width="9" style="85"/>
    <col min="4353" max="4353" width="6.875" style="85" customWidth="1"/>
    <col min="4354" max="4355" width="46.125" style="85" customWidth="1"/>
    <col min="4356" max="4357" width="11.375" style="85" customWidth="1"/>
    <col min="4358" max="4359" width="14.125" style="85" customWidth="1"/>
    <col min="4360" max="4360" width="18.25" style="85" customWidth="1"/>
    <col min="4361" max="4608" width="9" style="85"/>
    <col min="4609" max="4609" width="6.875" style="85" customWidth="1"/>
    <col min="4610" max="4611" width="46.125" style="85" customWidth="1"/>
    <col min="4612" max="4613" width="11.375" style="85" customWidth="1"/>
    <col min="4614" max="4615" width="14.125" style="85" customWidth="1"/>
    <col min="4616" max="4616" width="18.25" style="85" customWidth="1"/>
    <col min="4617" max="4864" width="9" style="85"/>
    <col min="4865" max="4865" width="6.875" style="85" customWidth="1"/>
    <col min="4866" max="4867" width="46.125" style="85" customWidth="1"/>
    <col min="4868" max="4869" width="11.375" style="85" customWidth="1"/>
    <col min="4870" max="4871" width="14.125" style="85" customWidth="1"/>
    <col min="4872" max="4872" width="18.25" style="85" customWidth="1"/>
    <col min="4873" max="5120" width="9" style="85"/>
    <col min="5121" max="5121" width="6.875" style="85" customWidth="1"/>
    <col min="5122" max="5123" width="46.125" style="85" customWidth="1"/>
    <col min="5124" max="5125" width="11.375" style="85" customWidth="1"/>
    <col min="5126" max="5127" width="14.125" style="85" customWidth="1"/>
    <col min="5128" max="5128" width="18.25" style="85" customWidth="1"/>
    <col min="5129" max="5376" width="9" style="85"/>
    <col min="5377" max="5377" width="6.875" style="85" customWidth="1"/>
    <col min="5378" max="5379" width="46.125" style="85" customWidth="1"/>
    <col min="5380" max="5381" width="11.375" style="85" customWidth="1"/>
    <col min="5382" max="5383" width="14.125" style="85" customWidth="1"/>
    <col min="5384" max="5384" width="18.25" style="85" customWidth="1"/>
    <col min="5385" max="5632" width="9" style="85"/>
    <col min="5633" max="5633" width="6.875" style="85" customWidth="1"/>
    <col min="5634" max="5635" width="46.125" style="85" customWidth="1"/>
    <col min="5636" max="5637" width="11.375" style="85" customWidth="1"/>
    <col min="5638" max="5639" width="14.125" style="85" customWidth="1"/>
    <col min="5640" max="5640" width="18.25" style="85" customWidth="1"/>
    <col min="5641" max="5888" width="9" style="85"/>
    <col min="5889" max="5889" width="6.875" style="85" customWidth="1"/>
    <col min="5890" max="5891" width="46.125" style="85" customWidth="1"/>
    <col min="5892" max="5893" width="11.375" style="85" customWidth="1"/>
    <col min="5894" max="5895" width="14.125" style="85" customWidth="1"/>
    <col min="5896" max="5896" width="18.25" style="85" customWidth="1"/>
    <col min="5897" max="6144" width="9" style="85"/>
    <col min="6145" max="6145" width="6.875" style="85" customWidth="1"/>
    <col min="6146" max="6147" width="46.125" style="85" customWidth="1"/>
    <col min="6148" max="6149" width="11.375" style="85" customWidth="1"/>
    <col min="6150" max="6151" width="14.125" style="85" customWidth="1"/>
    <col min="6152" max="6152" width="18.25" style="85" customWidth="1"/>
    <col min="6153" max="6400" width="9" style="85"/>
    <col min="6401" max="6401" width="6.875" style="85" customWidth="1"/>
    <col min="6402" max="6403" width="46.125" style="85" customWidth="1"/>
    <col min="6404" max="6405" width="11.375" style="85" customWidth="1"/>
    <col min="6406" max="6407" width="14.125" style="85" customWidth="1"/>
    <col min="6408" max="6408" width="18.25" style="85" customWidth="1"/>
    <col min="6409" max="6656" width="9" style="85"/>
    <col min="6657" max="6657" width="6.875" style="85" customWidth="1"/>
    <col min="6658" max="6659" width="46.125" style="85" customWidth="1"/>
    <col min="6660" max="6661" width="11.375" style="85" customWidth="1"/>
    <col min="6662" max="6663" width="14.125" style="85" customWidth="1"/>
    <col min="6664" max="6664" width="18.25" style="85" customWidth="1"/>
    <col min="6665" max="6912" width="9" style="85"/>
    <col min="6913" max="6913" width="6.875" style="85" customWidth="1"/>
    <col min="6914" max="6915" width="46.125" style="85" customWidth="1"/>
    <col min="6916" max="6917" width="11.375" style="85" customWidth="1"/>
    <col min="6918" max="6919" width="14.125" style="85" customWidth="1"/>
    <col min="6920" max="6920" width="18.25" style="85" customWidth="1"/>
    <col min="6921" max="7168" width="9" style="85"/>
    <col min="7169" max="7169" width="6.875" style="85" customWidth="1"/>
    <col min="7170" max="7171" width="46.125" style="85" customWidth="1"/>
    <col min="7172" max="7173" width="11.375" style="85" customWidth="1"/>
    <col min="7174" max="7175" width="14.125" style="85" customWidth="1"/>
    <col min="7176" max="7176" width="18.25" style="85" customWidth="1"/>
    <col min="7177" max="7424" width="9" style="85"/>
    <col min="7425" max="7425" width="6.875" style="85" customWidth="1"/>
    <col min="7426" max="7427" width="46.125" style="85" customWidth="1"/>
    <col min="7428" max="7429" width="11.375" style="85" customWidth="1"/>
    <col min="7430" max="7431" width="14.125" style="85" customWidth="1"/>
    <col min="7432" max="7432" width="18.25" style="85" customWidth="1"/>
    <col min="7433" max="7680" width="9" style="85"/>
    <col min="7681" max="7681" width="6.875" style="85" customWidth="1"/>
    <col min="7682" max="7683" width="46.125" style="85" customWidth="1"/>
    <col min="7684" max="7685" width="11.375" style="85" customWidth="1"/>
    <col min="7686" max="7687" width="14.125" style="85" customWidth="1"/>
    <col min="7688" max="7688" width="18.25" style="85" customWidth="1"/>
    <col min="7689" max="7936" width="9" style="85"/>
    <col min="7937" max="7937" width="6.875" style="85" customWidth="1"/>
    <col min="7938" max="7939" width="46.125" style="85" customWidth="1"/>
    <col min="7940" max="7941" width="11.375" style="85" customWidth="1"/>
    <col min="7942" max="7943" width="14.125" style="85" customWidth="1"/>
    <col min="7944" max="7944" width="18.25" style="85" customWidth="1"/>
    <col min="7945" max="8192" width="9" style="85"/>
    <col min="8193" max="8193" width="6.875" style="85" customWidth="1"/>
    <col min="8194" max="8195" width="46.125" style="85" customWidth="1"/>
    <col min="8196" max="8197" width="11.375" style="85" customWidth="1"/>
    <col min="8198" max="8199" width="14.125" style="85" customWidth="1"/>
    <col min="8200" max="8200" width="18.25" style="85" customWidth="1"/>
    <col min="8201" max="8448" width="9" style="85"/>
    <col min="8449" max="8449" width="6.875" style="85" customWidth="1"/>
    <col min="8450" max="8451" width="46.125" style="85" customWidth="1"/>
    <col min="8452" max="8453" width="11.375" style="85" customWidth="1"/>
    <col min="8454" max="8455" width="14.125" style="85" customWidth="1"/>
    <col min="8456" max="8456" width="18.25" style="85" customWidth="1"/>
    <col min="8457" max="8704" width="9" style="85"/>
    <col min="8705" max="8705" width="6.875" style="85" customWidth="1"/>
    <col min="8706" max="8707" width="46.125" style="85" customWidth="1"/>
    <col min="8708" max="8709" width="11.375" style="85" customWidth="1"/>
    <col min="8710" max="8711" width="14.125" style="85" customWidth="1"/>
    <col min="8712" max="8712" width="18.25" style="85" customWidth="1"/>
    <col min="8713" max="8960" width="9" style="85"/>
    <col min="8961" max="8961" width="6.875" style="85" customWidth="1"/>
    <col min="8962" max="8963" width="46.125" style="85" customWidth="1"/>
    <col min="8964" max="8965" width="11.375" style="85" customWidth="1"/>
    <col min="8966" max="8967" width="14.125" style="85" customWidth="1"/>
    <col min="8968" max="8968" width="18.25" style="85" customWidth="1"/>
    <col min="8969" max="9216" width="9" style="85"/>
    <col min="9217" max="9217" width="6.875" style="85" customWidth="1"/>
    <col min="9218" max="9219" width="46.125" style="85" customWidth="1"/>
    <col min="9220" max="9221" width="11.375" style="85" customWidth="1"/>
    <col min="9222" max="9223" width="14.125" style="85" customWidth="1"/>
    <col min="9224" max="9224" width="18.25" style="85" customWidth="1"/>
    <col min="9225" max="9472" width="9" style="85"/>
    <col min="9473" max="9473" width="6.875" style="85" customWidth="1"/>
    <col min="9474" max="9475" width="46.125" style="85" customWidth="1"/>
    <col min="9476" max="9477" width="11.375" style="85" customWidth="1"/>
    <col min="9478" max="9479" width="14.125" style="85" customWidth="1"/>
    <col min="9480" max="9480" width="18.25" style="85" customWidth="1"/>
    <col min="9481" max="9728" width="9" style="85"/>
    <col min="9729" max="9729" width="6.875" style="85" customWidth="1"/>
    <col min="9730" max="9731" width="46.125" style="85" customWidth="1"/>
    <col min="9732" max="9733" width="11.375" style="85" customWidth="1"/>
    <col min="9734" max="9735" width="14.125" style="85" customWidth="1"/>
    <col min="9736" max="9736" width="18.25" style="85" customWidth="1"/>
    <col min="9737" max="9984" width="9" style="85"/>
    <col min="9985" max="9985" width="6.875" style="85" customWidth="1"/>
    <col min="9986" max="9987" width="46.125" style="85" customWidth="1"/>
    <col min="9988" max="9989" width="11.375" style="85" customWidth="1"/>
    <col min="9990" max="9991" width="14.125" style="85" customWidth="1"/>
    <col min="9992" max="9992" width="18.25" style="85" customWidth="1"/>
    <col min="9993" max="10240" width="9" style="85"/>
    <col min="10241" max="10241" width="6.875" style="85" customWidth="1"/>
    <col min="10242" max="10243" width="46.125" style="85" customWidth="1"/>
    <col min="10244" max="10245" width="11.375" style="85" customWidth="1"/>
    <col min="10246" max="10247" width="14.125" style="85" customWidth="1"/>
    <col min="10248" max="10248" width="18.25" style="85" customWidth="1"/>
    <col min="10249" max="10496" width="9" style="85"/>
    <col min="10497" max="10497" width="6.875" style="85" customWidth="1"/>
    <col min="10498" max="10499" width="46.125" style="85" customWidth="1"/>
    <col min="10500" max="10501" width="11.375" style="85" customWidth="1"/>
    <col min="10502" max="10503" width="14.125" style="85" customWidth="1"/>
    <col min="10504" max="10504" width="18.25" style="85" customWidth="1"/>
    <col min="10505" max="10752" width="9" style="85"/>
    <col min="10753" max="10753" width="6.875" style="85" customWidth="1"/>
    <col min="10754" max="10755" width="46.125" style="85" customWidth="1"/>
    <col min="10756" max="10757" width="11.375" style="85" customWidth="1"/>
    <col min="10758" max="10759" width="14.125" style="85" customWidth="1"/>
    <col min="10760" max="10760" width="18.25" style="85" customWidth="1"/>
    <col min="10761" max="11008" width="9" style="85"/>
    <col min="11009" max="11009" width="6.875" style="85" customWidth="1"/>
    <col min="11010" max="11011" width="46.125" style="85" customWidth="1"/>
    <col min="11012" max="11013" width="11.375" style="85" customWidth="1"/>
    <col min="11014" max="11015" width="14.125" style="85" customWidth="1"/>
    <col min="11016" max="11016" width="18.25" style="85" customWidth="1"/>
    <col min="11017" max="11264" width="9" style="85"/>
    <col min="11265" max="11265" width="6.875" style="85" customWidth="1"/>
    <col min="11266" max="11267" width="46.125" style="85" customWidth="1"/>
    <col min="11268" max="11269" width="11.375" style="85" customWidth="1"/>
    <col min="11270" max="11271" width="14.125" style="85" customWidth="1"/>
    <col min="11272" max="11272" width="18.25" style="85" customWidth="1"/>
    <col min="11273" max="11520" width="9" style="85"/>
    <col min="11521" max="11521" width="6.875" style="85" customWidth="1"/>
    <col min="11522" max="11523" width="46.125" style="85" customWidth="1"/>
    <col min="11524" max="11525" width="11.375" style="85" customWidth="1"/>
    <col min="11526" max="11527" width="14.125" style="85" customWidth="1"/>
    <col min="11528" max="11528" width="18.25" style="85" customWidth="1"/>
    <col min="11529" max="11776" width="9" style="85"/>
    <col min="11777" max="11777" width="6.875" style="85" customWidth="1"/>
    <col min="11778" max="11779" width="46.125" style="85" customWidth="1"/>
    <col min="11780" max="11781" width="11.375" style="85" customWidth="1"/>
    <col min="11782" max="11783" width="14.125" style="85" customWidth="1"/>
    <col min="11784" max="11784" width="18.25" style="85" customWidth="1"/>
    <col min="11785" max="12032" width="9" style="85"/>
    <col min="12033" max="12033" width="6.875" style="85" customWidth="1"/>
    <col min="12034" max="12035" width="46.125" style="85" customWidth="1"/>
    <col min="12036" max="12037" width="11.375" style="85" customWidth="1"/>
    <col min="12038" max="12039" width="14.125" style="85" customWidth="1"/>
    <col min="12040" max="12040" width="18.25" style="85" customWidth="1"/>
    <col min="12041" max="12288" width="9" style="85"/>
    <col min="12289" max="12289" width="6.875" style="85" customWidth="1"/>
    <col min="12290" max="12291" width="46.125" style="85" customWidth="1"/>
    <col min="12292" max="12293" width="11.375" style="85" customWidth="1"/>
    <col min="12294" max="12295" width="14.125" style="85" customWidth="1"/>
    <col min="12296" max="12296" width="18.25" style="85" customWidth="1"/>
    <col min="12297" max="12544" width="9" style="85"/>
    <col min="12545" max="12545" width="6.875" style="85" customWidth="1"/>
    <col min="12546" max="12547" width="46.125" style="85" customWidth="1"/>
    <col min="12548" max="12549" width="11.375" style="85" customWidth="1"/>
    <col min="12550" max="12551" width="14.125" style="85" customWidth="1"/>
    <col min="12552" max="12552" width="18.25" style="85" customWidth="1"/>
    <col min="12553" max="12800" width="9" style="85"/>
    <col min="12801" max="12801" width="6.875" style="85" customWidth="1"/>
    <col min="12802" max="12803" width="46.125" style="85" customWidth="1"/>
    <col min="12804" max="12805" width="11.375" style="85" customWidth="1"/>
    <col min="12806" max="12807" width="14.125" style="85" customWidth="1"/>
    <col min="12808" max="12808" width="18.25" style="85" customWidth="1"/>
    <col min="12809" max="13056" width="9" style="85"/>
    <col min="13057" max="13057" width="6.875" style="85" customWidth="1"/>
    <col min="13058" max="13059" width="46.125" style="85" customWidth="1"/>
    <col min="13060" max="13061" width="11.375" style="85" customWidth="1"/>
    <col min="13062" max="13063" width="14.125" style="85" customWidth="1"/>
    <col min="13064" max="13064" width="18.25" style="85" customWidth="1"/>
    <col min="13065" max="13312" width="9" style="85"/>
    <col min="13313" max="13313" width="6.875" style="85" customWidth="1"/>
    <col min="13314" max="13315" width="46.125" style="85" customWidth="1"/>
    <col min="13316" max="13317" width="11.375" style="85" customWidth="1"/>
    <col min="13318" max="13319" width="14.125" style="85" customWidth="1"/>
    <col min="13320" max="13320" width="18.25" style="85" customWidth="1"/>
    <col min="13321" max="13568" width="9" style="85"/>
    <col min="13569" max="13569" width="6.875" style="85" customWidth="1"/>
    <col min="13570" max="13571" width="46.125" style="85" customWidth="1"/>
    <col min="13572" max="13573" width="11.375" style="85" customWidth="1"/>
    <col min="13574" max="13575" width="14.125" style="85" customWidth="1"/>
    <col min="13576" max="13576" width="18.25" style="85" customWidth="1"/>
    <col min="13577" max="13824" width="9" style="85"/>
    <col min="13825" max="13825" width="6.875" style="85" customWidth="1"/>
    <col min="13826" max="13827" width="46.125" style="85" customWidth="1"/>
    <col min="13828" max="13829" width="11.375" style="85" customWidth="1"/>
    <col min="13830" max="13831" width="14.125" style="85" customWidth="1"/>
    <col min="13832" max="13832" width="18.25" style="85" customWidth="1"/>
    <col min="13833" max="14080" width="9" style="85"/>
    <col min="14081" max="14081" width="6.875" style="85" customWidth="1"/>
    <col min="14082" max="14083" width="46.125" style="85" customWidth="1"/>
    <col min="14084" max="14085" width="11.375" style="85" customWidth="1"/>
    <col min="14086" max="14087" width="14.125" style="85" customWidth="1"/>
    <col min="14088" max="14088" width="18.25" style="85" customWidth="1"/>
    <col min="14089" max="14336" width="9" style="85"/>
    <col min="14337" max="14337" width="6.875" style="85" customWidth="1"/>
    <col min="14338" max="14339" width="46.125" style="85" customWidth="1"/>
    <col min="14340" max="14341" width="11.375" style="85" customWidth="1"/>
    <col min="14342" max="14343" width="14.125" style="85" customWidth="1"/>
    <col min="14344" max="14344" width="18.25" style="85" customWidth="1"/>
    <col min="14345" max="14592" width="9" style="85"/>
    <col min="14593" max="14593" width="6.875" style="85" customWidth="1"/>
    <col min="14594" max="14595" width="46.125" style="85" customWidth="1"/>
    <col min="14596" max="14597" width="11.375" style="85" customWidth="1"/>
    <col min="14598" max="14599" width="14.125" style="85" customWidth="1"/>
    <col min="14600" max="14600" width="18.25" style="85" customWidth="1"/>
    <col min="14601" max="14848" width="9" style="85"/>
    <col min="14849" max="14849" width="6.875" style="85" customWidth="1"/>
    <col min="14850" max="14851" width="46.125" style="85" customWidth="1"/>
    <col min="14852" max="14853" width="11.375" style="85" customWidth="1"/>
    <col min="14854" max="14855" width="14.125" style="85" customWidth="1"/>
    <col min="14856" max="14856" width="18.25" style="85" customWidth="1"/>
    <col min="14857" max="15104" width="9" style="85"/>
    <col min="15105" max="15105" width="6.875" style="85" customWidth="1"/>
    <col min="15106" max="15107" width="46.125" style="85" customWidth="1"/>
    <col min="15108" max="15109" width="11.375" style="85" customWidth="1"/>
    <col min="15110" max="15111" width="14.125" style="85" customWidth="1"/>
    <col min="15112" max="15112" width="18.25" style="85" customWidth="1"/>
    <col min="15113" max="15360" width="9" style="85"/>
    <col min="15361" max="15361" width="6.875" style="85" customWidth="1"/>
    <col min="15362" max="15363" width="46.125" style="85" customWidth="1"/>
    <col min="15364" max="15365" width="11.375" style="85" customWidth="1"/>
    <col min="15366" max="15367" width="14.125" style="85" customWidth="1"/>
    <col min="15368" max="15368" width="18.25" style="85" customWidth="1"/>
    <col min="15369" max="15616" width="9" style="85"/>
    <col min="15617" max="15617" width="6.875" style="85" customWidth="1"/>
    <col min="15618" max="15619" width="46.125" style="85" customWidth="1"/>
    <col min="15620" max="15621" width="11.375" style="85" customWidth="1"/>
    <col min="15622" max="15623" width="14.125" style="85" customWidth="1"/>
    <col min="15624" max="15624" width="18.25" style="85" customWidth="1"/>
    <col min="15625" max="15872" width="9" style="85"/>
    <col min="15873" max="15873" width="6.875" style="85" customWidth="1"/>
    <col min="15874" max="15875" width="46.125" style="85" customWidth="1"/>
    <col min="15876" max="15877" width="11.375" style="85" customWidth="1"/>
    <col min="15878" max="15879" width="14.125" style="85" customWidth="1"/>
    <col min="15880" max="15880" width="18.25" style="85" customWidth="1"/>
    <col min="15881" max="16128" width="9" style="85"/>
    <col min="16129" max="16129" width="6.875" style="85" customWidth="1"/>
    <col min="16130" max="16131" width="46.125" style="85" customWidth="1"/>
    <col min="16132" max="16133" width="11.375" style="85" customWidth="1"/>
    <col min="16134" max="16135" width="14.125" style="85" customWidth="1"/>
    <col min="16136" max="16136" width="18.25" style="85" customWidth="1"/>
    <col min="16137" max="16384" width="9" style="85"/>
  </cols>
  <sheetData>
    <row r="1" spans="1:8" ht="27" customHeight="1" x14ac:dyDescent="0.15">
      <c r="A1" s="746" t="s">
        <v>150</v>
      </c>
      <c r="B1" s="747"/>
      <c r="C1" s="747"/>
      <c r="D1" s="747"/>
      <c r="E1" s="747"/>
      <c r="F1" s="747"/>
      <c r="G1" s="747"/>
      <c r="H1" s="747"/>
    </row>
    <row r="2" spans="1:8" ht="17.25" customHeight="1" thickBot="1" x14ac:dyDescent="0.2">
      <c r="A2" s="446">
        <v>3</v>
      </c>
      <c r="B2" s="448" t="s">
        <v>250</v>
      </c>
      <c r="C2" s="448"/>
      <c r="D2" s="449"/>
      <c r="E2" s="450"/>
      <c r="F2" s="451"/>
      <c r="G2" s="452"/>
      <c r="H2" s="453"/>
    </row>
    <row r="3" spans="1:8" ht="27" customHeight="1" thickBot="1" x14ac:dyDescent="0.2">
      <c r="A3" s="95" t="s">
        <v>44</v>
      </c>
      <c r="B3" s="96" t="s">
        <v>45</v>
      </c>
      <c r="C3" s="96" t="s">
        <v>46</v>
      </c>
      <c r="D3" s="96" t="s">
        <v>47</v>
      </c>
      <c r="E3" s="379" t="s">
        <v>40</v>
      </c>
      <c r="F3" s="97" t="s">
        <v>48</v>
      </c>
      <c r="G3" s="96" t="s">
        <v>49</v>
      </c>
      <c r="H3" s="98" t="s">
        <v>50</v>
      </c>
    </row>
    <row r="4" spans="1:8" ht="27" customHeight="1" x14ac:dyDescent="0.15">
      <c r="A4" s="277">
        <v>3</v>
      </c>
      <c r="B4" s="99" t="s">
        <v>151</v>
      </c>
      <c r="C4" s="99"/>
      <c r="D4" s="100"/>
      <c r="E4" s="380"/>
      <c r="F4" s="101"/>
      <c r="G4" s="102"/>
      <c r="H4" s="292"/>
    </row>
    <row r="5" spans="1:8" ht="27" customHeight="1" x14ac:dyDescent="0.15">
      <c r="A5" s="111"/>
      <c r="B5" s="461" t="s">
        <v>152</v>
      </c>
      <c r="C5" s="104"/>
      <c r="D5" s="105"/>
      <c r="E5" s="381"/>
      <c r="F5" s="106"/>
      <c r="G5" s="107"/>
      <c r="H5" s="112"/>
    </row>
    <row r="6" spans="1:8" ht="27" customHeight="1" x14ac:dyDescent="0.15">
      <c r="A6" s="111"/>
      <c r="B6" s="463" t="s">
        <v>121</v>
      </c>
      <c r="C6" s="104" t="s">
        <v>122</v>
      </c>
      <c r="D6" s="320" t="s">
        <v>123</v>
      </c>
      <c r="E6" s="381">
        <v>1749</v>
      </c>
      <c r="F6" s="130"/>
      <c r="G6" s="107">
        <f>E6*F6</f>
        <v>0</v>
      </c>
      <c r="H6" s="112"/>
    </row>
    <row r="7" spans="1:8" ht="27" customHeight="1" x14ac:dyDescent="0.15">
      <c r="A7" s="111"/>
      <c r="B7" s="464" t="s">
        <v>124</v>
      </c>
      <c r="C7" s="304"/>
      <c r="D7" s="324" t="s">
        <v>123</v>
      </c>
      <c r="E7" s="381">
        <v>1749</v>
      </c>
      <c r="F7" s="130"/>
      <c r="G7" s="107">
        <f t="shared" ref="G7:G23" si="0">E7*F7</f>
        <v>0</v>
      </c>
      <c r="H7" s="112"/>
    </row>
    <row r="8" spans="1:8" ht="27" customHeight="1" x14ac:dyDescent="0.15">
      <c r="A8" s="111"/>
      <c r="B8" s="461" t="s">
        <v>125</v>
      </c>
      <c r="C8" s="104"/>
      <c r="D8" s="324" t="s">
        <v>123</v>
      </c>
      <c r="E8" s="381">
        <v>1749</v>
      </c>
      <c r="F8" s="130"/>
      <c r="G8" s="107">
        <f t="shared" si="0"/>
        <v>0</v>
      </c>
      <c r="H8" s="112"/>
    </row>
    <row r="9" spans="1:8" ht="27" customHeight="1" x14ac:dyDescent="0.15">
      <c r="A9" s="111"/>
      <c r="B9" s="461" t="s">
        <v>126</v>
      </c>
      <c r="C9" s="104" t="s">
        <v>127</v>
      </c>
      <c r="D9" s="412" t="s">
        <v>41</v>
      </c>
      <c r="E9" s="381">
        <v>1</v>
      </c>
      <c r="F9" s="130"/>
      <c r="G9" s="107">
        <f t="shared" si="0"/>
        <v>0</v>
      </c>
      <c r="H9" s="112"/>
    </row>
    <row r="10" spans="1:8" ht="27" customHeight="1" x14ac:dyDescent="0.15">
      <c r="A10" s="111"/>
      <c r="B10" s="105" t="s">
        <v>90</v>
      </c>
      <c r="C10" s="104"/>
      <c r="D10" s="105"/>
      <c r="E10" s="381"/>
      <c r="F10" s="130"/>
      <c r="G10" s="107">
        <f>SUM(G6:G9)</f>
        <v>0</v>
      </c>
      <c r="H10" s="112"/>
    </row>
    <row r="11" spans="1:8" ht="27" customHeight="1" x14ac:dyDescent="0.15">
      <c r="A11" s="111"/>
      <c r="B11" s="104" t="s">
        <v>153</v>
      </c>
      <c r="C11" s="104"/>
      <c r="D11" s="105"/>
      <c r="E11" s="381"/>
      <c r="F11" s="130"/>
      <c r="G11" s="107"/>
      <c r="H11" s="112"/>
    </row>
    <row r="12" spans="1:8" ht="27" customHeight="1" x14ac:dyDescent="0.15">
      <c r="A12" s="111"/>
      <c r="B12" s="104" t="s">
        <v>131</v>
      </c>
      <c r="C12" s="104"/>
      <c r="D12" s="92" t="s">
        <v>123</v>
      </c>
      <c r="E12" s="381">
        <v>152</v>
      </c>
      <c r="F12" s="130"/>
      <c r="G12" s="107">
        <f t="shared" si="0"/>
        <v>0</v>
      </c>
      <c r="H12" s="112"/>
    </row>
    <row r="13" spans="1:8" ht="27" customHeight="1" x14ac:dyDescent="0.15">
      <c r="A13" s="111"/>
      <c r="B13" s="104" t="s">
        <v>132</v>
      </c>
      <c r="C13" s="104"/>
      <c r="D13" s="105" t="s">
        <v>123</v>
      </c>
      <c r="E13" s="381">
        <v>381</v>
      </c>
      <c r="F13" s="130"/>
      <c r="G13" s="107">
        <f t="shared" si="0"/>
        <v>0</v>
      </c>
      <c r="H13" s="112"/>
    </row>
    <row r="14" spans="1:8" ht="27" customHeight="1" x14ac:dyDescent="0.15">
      <c r="A14" s="111"/>
      <c r="B14" s="104" t="s">
        <v>133</v>
      </c>
      <c r="C14" s="104" t="s">
        <v>154</v>
      </c>
      <c r="D14" s="105" t="s">
        <v>123</v>
      </c>
      <c r="E14" s="381">
        <v>152</v>
      </c>
      <c r="F14" s="130"/>
      <c r="G14" s="107">
        <f t="shared" si="0"/>
        <v>0</v>
      </c>
      <c r="H14" s="112"/>
    </row>
    <row r="15" spans="1:8" ht="27" customHeight="1" x14ac:dyDescent="0.15">
      <c r="A15" s="111"/>
      <c r="B15" s="104" t="s">
        <v>155</v>
      </c>
      <c r="C15" s="104"/>
      <c r="D15" s="105" t="s">
        <v>57</v>
      </c>
      <c r="E15" s="381">
        <v>53</v>
      </c>
      <c r="F15" s="130"/>
      <c r="G15" s="107">
        <f t="shared" si="0"/>
        <v>0</v>
      </c>
      <c r="H15" s="112"/>
    </row>
    <row r="16" spans="1:8" ht="27" customHeight="1" x14ac:dyDescent="0.15">
      <c r="A16" s="111"/>
      <c r="B16" s="105" t="s">
        <v>90</v>
      </c>
      <c r="C16" s="104"/>
      <c r="D16" s="105"/>
      <c r="E16" s="381"/>
      <c r="F16" s="130"/>
      <c r="G16" s="107">
        <f>SUM(G12:G15)</f>
        <v>0</v>
      </c>
      <c r="H16" s="112"/>
    </row>
    <row r="17" spans="1:8" ht="27" customHeight="1" x14ac:dyDescent="0.15">
      <c r="A17" s="111"/>
      <c r="B17" s="104" t="s">
        <v>135</v>
      </c>
      <c r="C17" s="104"/>
      <c r="D17" s="105"/>
      <c r="E17" s="381"/>
      <c r="F17" s="130"/>
      <c r="G17" s="107"/>
      <c r="H17" s="112"/>
    </row>
    <row r="18" spans="1:8" ht="27" customHeight="1" x14ac:dyDescent="0.15">
      <c r="A18" s="111"/>
      <c r="B18" s="104" t="s">
        <v>136</v>
      </c>
      <c r="C18" s="104" t="s">
        <v>138</v>
      </c>
      <c r="D18" s="105" t="s">
        <v>57</v>
      </c>
      <c r="E18" s="381">
        <v>3.8</v>
      </c>
      <c r="F18" s="130"/>
      <c r="G18" s="107">
        <f t="shared" si="0"/>
        <v>0</v>
      </c>
      <c r="H18" s="112"/>
    </row>
    <row r="19" spans="1:8" ht="27" customHeight="1" x14ac:dyDescent="0.15">
      <c r="A19" s="111"/>
      <c r="B19" s="104" t="s">
        <v>136</v>
      </c>
      <c r="C19" s="104" t="s">
        <v>139</v>
      </c>
      <c r="D19" s="105" t="s">
        <v>57</v>
      </c>
      <c r="E19" s="381">
        <v>4.5</v>
      </c>
      <c r="F19" s="130"/>
      <c r="G19" s="107">
        <f t="shared" si="0"/>
        <v>0</v>
      </c>
      <c r="H19" s="112"/>
    </row>
    <row r="20" spans="1:8" ht="27" customHeight="1" x14ac:dyDescent="0.15">
      <c r="A20" s="111"/>
      <c r="B20" s="104" t="s">
        <v>136</v>
      </c>
      <c r="C20" s="104" t="s">
        <v>140</v>
      </c>
      <c r="D20" s="105" t="s">
        <v>57</v>
      </c>
      <c r="E20" s="381">
        <v>1.5</v>
      </c>
      <c r="F20" s="130"/>
      <c r="G20" s="107">
        <f t="shared" si="0"/>
        <v>0</v>
      </c>
      <c r="H20" s="112"/>
    </row>
    <row r="21" spans="1:8" ht="27" customHeight="1" x14ac:dyDescent="0.15">
      <c r="A21" s="111"/>
      <c r="B21" s="104" t="s">
        <v>136</v>
      </c>
      <c r="C21" s="104" t="s">
        <v>141</v>
      </c>
      <c r="D21" s="105" t="s">
        <v>57</v>
      </c>
      <c r="E21" s="381">
        <v>53</v>
      </c>
      <c r="F21" s="130"/>
      <c r="G21" s="107">
        <f t="shared" si="0"/>
        <v>0</v>
      </c>
      <c r="H21" s="112"/>
    </row>
    <row r="22" spans="1:8" ht="27" customHeight="1" x14ac:dyDescent="0.15">
      <c r="A22" s="111"/>
      <c r="B22" s="104" t="s">
        <v>143</v>
      </c>
      <c r="C22" s="104" t="s">
        <v>138</v>
      </c>
      <c r="D22" s="105" t="s">
        <v>57</v>
      </c>
      <c r="E22" s="381">
        <v>3.8</v>
      </c>
      <c r="F22" s="130"/>
      <c r="G22" s="107">
        <f t="shared" si="0"/>
        <v>0</v>
      </c>
      <c r="H22" s="302"/>
    </row>
    <row r="23" spans="1:8" ht="27" customHeight="1" x14ac:dyDescent="0.15">
      <c r="A23" s="111"/>
      <c r="B23" s="104" t="s">
        <v>143</v>
      </c>
      <c r="C23" s="104" t="s">
        <v>139</v>
      </c>
      <c r="D23" s="105" t="s">
        <v>57</v>
      </c>
      <c r="E23" s="381">
        <v>4.5</v>
      </c>
      <c r="F23" s="130"/>
      <c r="G23" s="107">
        <f t="shared" si="0"/>
        <v>0</v>
      </c>
      <c r="H23" s="302"/>
    </row>
    <row r="24" spans="1:8" ht="27" customHeight="1" x14ac:dyDescent="0.15">
      <c r="A24" s="111"/>
      <c r="B24" s="104" t="s">
        <v>143</v>
      </c>
      <c r="C24" s="104" t="s">
        <v>140</v>
      </c>
      <c r="D24" s="105" t="s">
        <v>57</v>
      </c>
      <c r="E24" s="381">
        <v>1.5</v>
      </c>
      <c r="F24" s="130"/>
      <c r="G24" s="107">
        <f>E24*F24</f>
        <v>0</v>
      </c>
      <c r="H24" s="302"/>
    </row>
    <row r="25" spans="1:8" ht="27" customHeight="1" x14ac:dyDescent="0.15">
      <c r="A25" s="326"/>
      <c r="B25" s="327" t="s">
        <v>143</v>
      </c>
      <c r="C25" s="327" t="s">
        <v>141</v>
      </c>
      <c r="D25" s="328" t="s">
        <v>58</v>
      </c>
      <c r="E25" s="391">
        <v>127.2</v>
      </c>
      <c r="F25" s="329"/>
      <c r="G25" s="318">
        <f>E25*F25</f>
        <v>0</v>
      </c>
      <c r="H25" s="356"/>
    </row>
    <row r="26" spans="1:8" ht="27" customHeight="1" x14ac:dyDescent="0.15">
      <c r="A26" s="111"/>
      <c r="B26" s="105" t="s">
        <v>90</v>
      </c>
      <c r="C26" s="104"/>
      <c r="D26" s="105"/>
      <c r="E26" s="381"/>
      <c r="F26" s="130"/>
      <c r="G26" s="129">
        <f>SUM(G18:G24,G25)</f>
        <v>0</v>
      </c>
      <c r="H26" s="302"/>
    </row>
    <row r="27" spans="1:8" ht="27" customHeight="1" x14ac:dyDescent="0.15">
      <c r="A27" s="293"/>
      <c r="B27" s="330" t="s">
        <v>144</v>
      </c>
      <c r="C27" s="331"/>
      <c r="D27" s="332"/>
      <c r="E27" s="392"/>
      <c r="F27" s="296"/>
      <c r="G27" s="333"/>
      <c r="H27" s="334"/>
    </row>
    <row r="28" spans="1:8" ht="27" customHeight="1" x14ac:dyDescent="0.15">
      <c r="A28" s="335"/>
      <c r="B28" s="336" t="s">
        <v>145</v>
      </c>
      <c r="C28" s="337"/>
      <c r="D28" s="338" t="s">
        <v>41</v>
      </c>
      <c r="E28" s="393">
        <v>1</v>
      </c>
      <c r="F28" s="339"/>
      <c r="G28" s="340">
        <f>E28*F28</f>
        <v>0</v>
      </c>
      <c r="H28" s="341"/>
    </row>
    <row r="29" spans="1:8" ht="27" customHeight="1" x14ac:dyDescent="0.15">
      <c r="A29" s="293"/>
      <c r="B29" s="294" t="s">
        <v>146</v>
      </c>
      <c r="C29" s="294" t="s">
        <v>147</v>
      </c>
      <c r="D29" s="310" t="s">
        <v>57</v>
      </c>
      <c r="E29" s="387">
        <v>53</v>
      </c>
      <c r="F29" s="296"/>
      <c r="G29" s="340">
        <f t="shared" ref="G29:G32" si="1">E29*F29</f>
        <v>0</v>
      </c>
      <c r="H29" s="298"/>
    </row>
    <row r="30" spans="1:8" ht="27" customHeight="1" x14ac:dyDescent="0.15">
      <c r="A30" s="111"/>
      <c r="B30" s="105" t="s">
        <v>156</v>
      </c>
      <c r="C30" s="104"/>
      <c r="D30" s="105"/>
      <c r="E30" s="381"/>
      <c r="F30" s="130"/>
      <c r="G30" s="340">
        <f>SUM(G28:G29)</f>
        <v>0</v>
      </c>
      <c r="H30" s="112"/>
    </row>
    <row r="31" spans="1:8" ht="27" customHeight="1" x14ac:dyDescent="0.15">
      <c r="A31" s="111"/>
      <c r="B31" s="104" t="s">
        <v>157</v>
      </c>
      <c r="C31" s="104"/>
      <c r="D31" s="105"/>
      <c r="E31" s="381"/>
      <c r="F31" s="130"/>
      <c r="G31" s="340"/>
      <c r="H31" s="112"/>
    </row>
    <row r="32" spans="1:8" ht="27" customHeight="1" x14ac:dyDescent="0.15">
      <c r="A32" s="111"/>
      <c r="B32" s="105" t="s">
        <v>158</v>
      </c>
      <c r="C32" s="104"/>
      <c r="D32" s="105" t="s">
        <v>58</v>
      </c>
      <c r="E32" s="381">
        <v>7.6</v>
      </c>
      <c r="F32" s="130"/>
      <c r="G32" s="340">
        <f t="shared" si="1"/>
        <v>0</v>
      </c>
      <c r="H32" s="112"/>
    </row>
    <row r="33" spans="1:8" ht="27" customHeight="1" x14ac:dyDescent="0.15">
      <c r="A33" s="111"/>
      <c r="B33" s="105" t="s">
        <v>156</v>
      </c>
      <c r="C33" s="104"/>
      <c r="D33" s="105"/>
      <c r="E33" s="381"/>
      <c r="F33" s="106"/>
      <c r="G33" s="107">
        <f>SUM(G32)</f>
        <v>0</v>
      </c>
      <c r="H33" s="112"/>
    </row>
    <row r="34" spans="1:8" ht="27" customHeight="1" x14ac:dyDescent="0.15">
      <c r="A34" s="111"/>
      <c r="B34" s="104"/>
      <c r="C34" s="104"/>
      <c r="D34" s="105"/>
      <c r="E34" s="381"/>
      <c r="F34" s="106"/>
      <c r="G34" s="107"/>
      <c r="H34" s="112"/>
    </row>
    <row r="35" spans="1:8" ht="27" customHeight="1" thickBot="1" x14ac:dyDescent="0.2">
      <c r="A35" s="113"/>
      <c r="B35" s="343" t="s">
        <v>165</v>
      </c>
      <c r="C35" s="114"/>
      <c r="D35" s="115"/>
      <c r="E35" s="382"/>
      <c r="F35" s="116"/>
      <c r="G35" s="117">
        <f>G10+G16+G26+G30+G33</f>
        <v>0</v>
      </c>
      <c r="H35" s="313"/>
    </row>
  </sheetData>
  <mergeCells count="1">
    <mergeCell ref="A1:H1"/>
  </mergeCells>
  <phoneticPr fontId="2"/>
  <printOptions horizontalCentered="1"/>
  <pageMargins left="0.11811023622047245" right="0.11811023622047245" top="7.874015748031496E-2" bottom="3.937007874015748E-2" header="0" footer="0"/>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CD2FF-191A-45B5-831D-1CA1139105A0}">
  <sheetPr>
    <pageSetUpPr fitToPage="1"/>
  </sheetPr>
  <dimension ref="A1:H20"/>
  <sheetViews>
    <sheetView view="pageBreakPreview" topLeftCell="B1" zoomScale="85" zoomScaleNormal="75" zoomScaleSheetLayoutView="85" workbookViewId="0">
      <selection sqref="A1:H1"/>
    </sheetView>
  </sheetViews>
  <sheetFormatPr defaultRowHeight="13.5" x14ac:dyDescent="0.15"/>
  <cols>
    <col min="1" max="1" width="6.875" style="85" customWidth="1"/>
    <col min="2" max="2" width="46.875" style="85" customWidth="1"/>
    <col min="3" max="3" width="42.625" style="85" customWidth="1"/>
    <col min="4" max="4" width="11.375" style="92" customWidth="1"/>
    <col min="5" max="5" width="11.375" style="383" customWidth="1"/>
    <col min="6" max="6" width="15.625" style="119" customWidth="1"/>
    <col min="7" max="8" width="15.625" style="85" customWidth="1"/>
    <col min="9" max="256" width="9" style="85"/>
    <col min="257" max="257" width="6.875" style="85" customWidth="1"/>
    <col min="258" max="259" width="46.125" style="85" customWidth="1"/>
    <col min="260" max="261" width="11.375" style="85" customWidth="1"/>
    <col min="262" max="263" width="14.125" style="85" customWidth="1"/>
    <col min="264" max="264" width="18.25" style="85" customWidth="1"/>
    <col min="265" max="512" width="9" style="85"/>
    <col min="513" max="513" width="6.875" style="85" customWidth="1"/>
    <col min="514" max="515" width="46.125" style="85" customWidth="1"/>
    <col min="516" max="517" width="11.375" style="85" customWidth="1"/>
    <col min="518" max="519" width="14.125" style="85" customWidth="1"/>
    <col min="520" max="520" width="18.25" style="85" customWidth="1"/>
    <col min="521" max="768" width="9" style="85"/>
    <col min="769" max="769" width="6.875" style="85" customWidth="1"/>
    <col min="770" max="771" width="46.125" style="85" customWidth="1"/>
    <col min="772" max="773" width="11.375" style="85" customWidth="1"/>
    <col min="774" max="775" width="14.125" style="85" customWidth="1"/>
    <col min="776" max="776" width="18.25" style="85" customWidth="1"/>
    <col min="777" max="1024" width="9" style="85"/>
    <col min="1025" max="1025" width="6.875" style="85" customWidth="1"/>
    <col min="1026" max="1027" width="46.125" style="85" customWidth="1"/>
    <col min="1028" max="1029" width="11.375" style="85" customWidth="1"/>
    <col min="1030" max="1031" width="14.125" style="85" customWidth="1"/>
    <col min="1032" max="1032" width="18.25" style="85" customWidth="1"/>
    <col min="1033" max="1280" width="9" style="85"/>
    <col min="1281" max="1281" width="6.875" style="85" customWidth="1"/>
    <col min="1282" max="1283" width="46.125" style="85" customWidth="1"/>
    <col min="1284" max="1285" width="11.375" style="85" customWidth="1"/>
    <col min="1286" max="1287" width="14.125" style="85" customWidth="1"/>
    <col min="1288" max="1288" width="18.25" style="85" customWidth="1"/>
    <col min="1289" max="1536" width="9" style="85"/>
    <col min="1537" max="1537" width="6.875" style="85" customWidth="1"/>
    <col min="1538" max="1539" width="46.125" style="85" customWidth="1"/>
    <col min="1540" max="1541" width="11.375" style="85" customWidth="1"/>
    <col min="1542" max="1543" width="14.125" style="85" customWidth="1"/>
    <col min="1544" max="1544" width="18.25" style="85" customWidth="1"/>
    <col min="1545" max="1792" width="9" style="85"/>
    <col min="1793" max="1793" width="6.875" style="85" customWidth="1"/>
    <col min="1794" max="1795" width="46.125" style="85" customWidth="1"/>
    <col min="1796" max="1797" width="11.375" style="85" customWidth="1"/>
    <col min="1798" max="1799" width="14.125" style="85" customWidth="1"/>
    <col min="1800" max="1800" width="18.25" style="85" customWidth="1"/>
    <col min="1801" max="2048" width="9" style="85"/>
    <col min="2049" max="2049" width="6.875" style="85" customWidth="1"/>
    <col min="2050" max="2051" width="46.125" style="85" customWidth="1"/>
    <col min="2052" max="2053" width="11.375" style="85" customWidth="1"/>
    <col min="2054" max="2055" width="14.125" style="85" customWidth="1"/>
    <col min="2056" max="2056" width="18.25" style="85" customWidth="1"/>
    <col min="2057" max="2304" width="9" style="85"/>
    <col min="2305" max="2305" width="6.875" style="85" customWidth="1"/>
    <col min="2306" max="2307" width="46.125" style="85" customWidth="1"/>
    <col min="2308" max="2309" width="11.375" style="85" customWidth="1"/>
    <col min="2310" max="2311" width="14.125" style="85" customWidth="1"/>
    <col min="2312" max="2312" width="18.25" style="85" customWidth="1"/>
    <col min="2313" max="2560" width="9" style="85"/>
    <col min="2561" max="2561" width="6.875" style="85" customWidth="1"/>
    <col min="2562" max="2563" width="46.125" style="85" customWidth="1"/>
    <col min="2564" max="2565" width="11.375" style="85" customWidth="1"/>
    <col min="2566" max="2567" width="14.125" style="85" customWidth="1"/>
    <col min="2568" max="2568" width="18.25" style="85" customWidth="1"/>
    <col min="2569" max="2816" width="9" style="85"/>
    <col min="2817" max="2817" width="6.875" style="85" customWidth="1"/>
    <col min="2818" max="2819" width="46.125" style="85" customWidth="1"/>
    <col min="2820" max="2821" width="11.375" style="85" customWidth="1"/>
    <col min="2822" max="2823" width="14.125" style="85" customWidth="1"/>
    <col min="2824" max="2824" width="18.25" style="85" customWidth="1"/>
    <col min="2825" max="3072" width="9" style="85"/>
    <col min="3073" max="3073" width="6.875" style="85" customWidth="1"/>
    <col min="3074" max="3075" width="46.125" style="85" customWidth="1"/>
    <col min="3076" max="3077" width="11.375" style="85" customWidth="1"/>
    <col min="3078" max="3079" width="14.125" style="85" customWidth="1"/>
    <col min="3080" max="3080" width="18.25" style="85" customWidth="1"/>
    <col min="3081" max="3328" width="9" style="85"/>
    <col min="3329" max="3329" width="6.875" style="85" customWidth="1"/>
    <col min="3330" max="3331" width="46.125" style="85" customWidth="1"/>
    <col min="3332" max="3333" width="11.375" style="85" customWidth="1"/>
    <col min="3334" max="3335" width="14.125" style="85" customWidth="1"/>
    <col min="3336" max="3336" width="18.25" style="85" customWidth="1"/>
    <col min="3337" max="3584" width="9" style="85"/>
    <col min="3585" max="3585" width="6.875" style="85" customWidth="1"/>
    <col min="3586" max="3587" width="46.125" style="85" customWidth="1"/>
    <col min="3588" max="3589" width="11.375" style="85" customWidth="1"/>
    <col min="3590" max="3591" width="14.125" style="85" customWidth="1"/>
    <col min="3592" max="3592" width="18.25" style="85" customWidth="1"/>
    <col min="3593" max="3840" width="9" style="85"/>
    <col min="3841" max="3841" width="6.875" style="85" customWidth="1"/>
    <col min="3842" max="3843" width="46.125" style="85" customWidth="1"/>
    <col min="3844" max="3845" width="11.375" style="85" customWidth="1"/>
    <col min="3846" max="3847" width="14.125" style="85" customWidth="1"/>
    <col min="3848" max="3848" width="18.25" style="85" customWidth="1"/>
    <col min="3849" max="4096" width="9" style="85"/>
    <col min="4097" max="4097" width="6.875" style="85" customWidth="1"/>
    <col min="4098" max="4099" width="46.125" style="85" customWidth="1"/>
    <col min="4100" max="4101" width="11.375" style="85" customWidth="1"/>
    <col min="4102" max="4103" width="14.125" style="85" customWidth="1"/>
    <col min="4104" max="4104" width="18.25" style="85" customWidth="1"/>
    <col min="4105" max="4352" width="9" style="85"/>
    <col min="4353" max="4353" width="6.875" style="85" customWidth="1"/>
    <col min="4354" max="4355" width="46.125" style="85" customWidth="1"/>
    <col min="4356" max="4357" width="11.375" style="85" customWidth="1"/>
    <col min="4358" max="4359" width="14.125" style="85" customWidth="1"/>
    <col min="4360" max="4360" width="18.25" style="85" customWidth="1"/>
    <col min="4361" max="4608" width="9" style="85"/>
    <col min="4609" max="4609" width="6.875" style="85" customWidth="1"/>
    <col min="4610" max="4611" width="46.125" style="85" customWidth="1"/>
    <col min="4612" max="4613" width="11.375" style="85" customWidth="1"/>
    <col min="4614" max="4615" width="14.125" style="85" customWidth="1"/>
    <col min="4616" max="4616" width="18.25" style="85" customWidth="1"/>
    <col min="4617" max="4864" width="9" style="85"/>
    <col min="4865" max="4865" width="6.875" style="85" customWidth="1"/>
    <col min="4866" max="4867" width="46.125" style="85" customWidth="1"/>
    <col min="4868" max="4869" width="11.375" style="85" customWidth="1"/>
    <col min="4870" max="4871" width="14.125" style="85" customWidth="1"/>
    <col min="4872" max="4872" width="18.25" style="85" customWidth="1"/>
    <col min="4873" max="5120" width="9" style="85"/>
    <col min="5121" max="5121" width="6.875" style="85" customWidth="1"/>
    <col min="5122" max="5123" width="46.125" style="85" customWidth="1"/>
    <col min="5124" max="5125" width="11.375" style="85" customWidth="1"/>
    <col min="5126" max="5127" width="14.125" style="85" customWidth="1"/>
    <col min="5128" max="5128" width="18.25" style="85" customWidth="1"/>
    <col min="5129" max="5376" width="9" style="85"/>
    <col min="5377" max="5377" width="6.875" style="85" customWidth="1"/>
    <col min="5378" max="5379" width="46.125" style="85" customWidth="1"/>
    <col min="5380" max="5381" width="11.375" style="85" customWidth="1"/>
    <col min="5382" max="5383" width="14.125" style="85" customWidth="1"/>
    <col min="5384" max="5384" width="18.25" style="85" customWidth="1"/>
    <col min="5385" max="5632" width="9" style="85"/>
    <col min="5633" max="5633" width="6.875" style="85" customWidth="1"/>
    <col min="5634" max="5635" width="46.125" style="85" customWidth="1"/>
    <col min="5636" max="5637" width="11.375" style="85" customWidth="1"/>
    <col min="5638" max="5639" width="14.125" style="85" customWidth="1"/>
    <col min="5640" max="5640" width="18.25" style="85" customWidth="1"/>
    <col min="5641" max="5888" width="9" style="85"/>
    <col min="5889" max="5889" width="6.875" style="85" customWidth="1"/>
    <col min="5890" max="5891" width="46.125" style="85" customWidth="1"/>
    <col min="5892" max="5893" width="11.375" style="85" customWidth="1"/>
    <col min="5894" max="5895" width="14.125" style="85" customWidth="1"/>
    <col min="5896" max="5896" width="18.25" style="85" customWidth="1"/>
    <col min="5897" max="6144" width="9" style="85"/>
    <col min="6145" max="6145" width="6.875" style="85" customWidth="1"/>
    <col min="6146" max="6147" width="46.125" style="85" customWidth="1"/>
    <col min="6148" max="6149" width="11.375" style="85" customWidth="1"/>
    <col min="6150" max="6151" width="14.125" style="85" customWidth="1"/>
    <col min="6152" max="6152" width="18.25" style="85" customWidth="1"/>
    <col min="6153" max="6400" width="9" style="85"/>
    <col min="6401" max="6401" width="6.875" style="85" customWidth="1"/>
    <col min="6402" max="6403" width="46.125" style="85" customWidth="1"/>
    <col min="6404" max="6405" width="11.375" style="85" customWidth="1"/>
    <col min="6406" max="6407" width="14.125" style="85" customWidth="1"/>
    <col min="6408" max="6408" width="18.25" style="85" customWidth="1"/>
    <col min="6409" max="6656" width="9" style="85"/>
    <col min="6657" max="6657" width="6.875" style="85" customWidth="1"/>
    <col min="6658" max="6659" width="46.125" style="85" customWidth="1"/>
    <col min="6660" max="6661" width="11.375" style="85" customWidth="1"/>
    <col min="6662" max="6663" width="14.125" style="85" customWidth="1"/>
    <col min="6664" max="6664" width="18.25" style="85" customWidth="1"/>
    <col min="6665" max="6912" width="9" style="85"/>
    <col min="6913" max="6913" width="6.875" style="85" customWidth="1"/>
    <col min="6914" max="6915" width="46.125" style="85" customWidth="1"/>
    <col min="6916" max="6917" width="11.375" style="85" customWidth="1"/>
    <col min="6918" max="6919" width="14.125" style="85" customWidth="1"/>
    <col min="6920" max="6920" width="18.25" style="85" customWidth="1"/>
    <col min="6921" max="7168" width="9" style="85"/>
    <col min="7169" max="7169" width="6.875" style="85" customWidth="1"/>
    <col min="7170" max="7171" width="46.125" style="85" customWidth="1"/>
    <col min="7172" max="7173" width="11.375" style="85" customWidth="1"/>
    <col min="7174" max="7175" width="14.125" style="85" customWidth="1"/>
    <col min="7176" max="7176" width="18.25" style="85" customWidth="1"/>
    <col min="7177" max="7424" width="9" style="85"/>
    <col min="7425" max="7425" width="6.875" style="85" customWidth="1"/>
    <col min="7426" max="7427" width="46.125" style="85" customWidth="1"/>
    <col min="7428" max="7429" width="11.375" style="85" customWidth="1"/>
    <col min="7430" max="7431" width="14.125" style="85" customWidth="1"/>
    <col min="7432" max="7432" width="18.25" style="85" customWidth="1"/>
    <col min="7433" max="7680" width="9" style="85"/>
    <col min="7681" max="7681" width="6.875" style="85" customWidth="1"/>
    <col min="7682" max="7683" width="46.125" style="85" customWidth="1"/>
    <col min="7684" max="7685" width="11.375" style="85" customWidth="1"/>
    <col min="7686" max="7687" width="14.125" style="85" customWidth="1"/>
    <col min="7688" max="7688" width="18.25" style="85" customWidth="1"/>
    <col min="7689" max="7936" width="9" style="85"/>
    <col min="7937" max="7937" width="6.875" style="85" customWidth="1"/>
    <col min="7938" max="7939" width="46.125" style="85" customWidth="1"/>
    <col min="7940" max="7941" width="11.375" style="85" customWidth="1"/>
    <col min="7942" max="7943" width="14.125" style="85" customWidth="1"/>
    <col min="7944" max="7944" width="18.25" style="85" customWidth="1"/>
    <col min="7945" max="8192" width="9" style="85"/>
    <col min="8193" max="8193" width="6.875" style="85" customWidth="1"/>
    <col min="8194" max="8195" width="46.125" style="85" customWidth="1"/>
    <col min="8196" max="8197" width="11.375" style="85" customWidth="1"/>
    <col min="8198" max="8199" width="14.125" style="85" customWidth="1"/>
    <col min="8200" max="8200" width="18.25" style="85" customWidth="1"/>
    <col min="8201" max="8448" width="9" style="85"/>
    <col min="8449" max="8449" width="6.875" style="85" customWidth="1"/>
    <col min="8450" max="8451" width="46.125" style="85" customWidth="1"/>
    <col min="8452" max="8453" width="11.375" style="85" customWidth="1"/>
    <col min="8454" max="8455" width="14.125" style="85" customWidth="1"/>
    <col min="8456" max="8456" width="18.25" style="85" customWidth="1"/>
    <col min="8457" max="8704" width="9" style="85"/>
    <col min="8705" max="8705" width="6.875" style="85" customWidth="1"/>
    <col min="8706" max="8707" width="46.125" style="85" customWidth="1"/>
    <col min="8708" max="8709" width="11.375" style="85" customWidth="1"/>
    <col min="8710" max="8711" width="14.125" style="85" customWidth="1"/>
    <col min="8712" max="8712" width="18.25" style="85" customWidth="1"/>
    <col min="8713" max="8960" width="9" style="85"/>
    <col min="8961" max="8961" width="6.875" style="85" customWidth="1"/>
    <col min="8962" max="8963" width="46.125" style="85" customWidth="1"/>
    <col min="8964" max="8965" width="11.375" style="85" customWidth="1"/>
    <col min="8966" max="8967" width="14.125" style="85" customWidth="1"/>
    <col min="8968" max="8968" width="18.25" style="85" customWidth="1"/>
    <col min="8969" max="9216" width="9" style="85"/>
    <col min="9217" max="9217" width="6.875" style="85" customWidth="1"/>
    <col min="9218" max="9219" width="46.125" style="85" customWidth="1"/>
    <col min="9220" max="9221" width="11.375" style="85" customWidth="1"/>
    <col min="9222" max="9223" width="14.125" style="85" customWidth="1"/>
    <col min="9224" max="9224" width="18.25" style="85" customWidth="1"/>
    <col min="9225" max="9472" width="9" style="85"/>
    <col min="9473" max="9473" width="6.875" style="85" customWidth="1"/>
    <col min="9474" max="9475" width="46.125" style="85" customWidth="1"/>
    <col min="9476" max="9477" width="11.375" style="85" customWidth="1"/>
    <col min="9478" max="9479" width="14.125" style="85" customWidth="1"/>
    <col min="9480" max="9480" width="18.25" style="85" customWidth="1"/>
    <col min="9481" max="9728" width="9" style="85"/>
    <col min="9729" max="9729" width="6.875" style="85" customWidth="1"/>
    <col min="9730" max="9731" width="46.125" style="85" customWidth="1"/>
    <col min="9732" max="9733" width="11.375" style="85" customWidth="1"/>
    <col min="9734" max="9735" width="14.125" style="85" customWidth="1"/>
    <col min="9736" max="9736" width="18.25" style="85" customWidth="1"/>
    <col min="9737" max="9984" width="9" style="85"/>
    <col min="9985" max="9985" width="6.875" style="85" customWidth="1"/>
    <col min="9986" max="9987" width="46.125" style="85" customWidth="1"/>
    <col min="9988" max="9989" width="11.375" style="85" customWidth="1"/>
    <col min="9990" max="9991" width="14.125" style="85" customWidth="1"/>
    <col min="9992" max="9992" width="18.25" style="85" customWidth="1"/>
    <col min="9993" max="10240" width="9" style="85"/>
    <col min="10241" max="10241" width="6.875" style="85" customWidth="1"/>
    <col min="10242" max="10243" width="46.125" style="85" customWidth="1"/>
    <col min="10244" max="10245" width="11.375" style="85" customWidth="1"/>
    <col min="10246" max="10247" width="14.125" style="85" customWidth="1"/>
    <col min="10248" max="10248" width="18.25" style="85" customWidth="1"/>
    <col min="10249" max="10496" width="9" style="85"/>
    <col min="10497" max="10497" width="6.875" style="85" customWidth="1"/>
    <col min="10498" max="10499" width="46.125" style="85" customWidth="1"/>
    <col min="10500" max="10501" width="11.375" style="85" customWidth="1"/>
    <col min="10502" max="10503" width="14.125" style="85" customWidth="1"/>
    <col min="10504" max="10504" width="18.25" style="85" customWidth="1"/>
    <col min="10505" max="10752" width="9" style="85"/>
    <col min="10753" max="10753" width="6.875" style="85" customWidth="1"/>
    <col min="10754" max="10755" width="46.125" style="85" customWidth="1"/>
    <col min="10756" max="10757" width="11.375" style="85" customWidth="1"/>
    <col min="10758" max="10759" width="14.125" style="85" customWidth="1"/>
    <col min="10760" max="10760" width="18.25" style="85" customWidth="1"/>
    <col min="10761" max="11008" width="9" style="85"/>
    <col min="11009" max="11009" width="6.875" style="85" customWidth="1"/>
    <col min="11010" max="11011" width="46.125" style="85" customWidth="1"/>
    <col min="11012" max="11013" width="11.375" style="85" customWidth="1"/>
    <col min="11014" max="11015" width="14.125" style="85" customWidth="1"/>
    <col min="11016" max="11016" width="18.25" style="85" customWidth="1"/>
    <col min="11017" max="11264" width="9" style="85"/>
    <col min="11265" max="11265" width="6.875" style="85" customWidth="1"/>
    <col min="11266" max="11267" width="46.125" style="85" customWidth="1"/>
    <col min="11268" max="11269" width="11.375" style="85" customWidth="1"/>
    <col min="11270" max="11271" width="14.125" style="85" customWidth="1"/>
    <col min="11272" max="11272" width="18.25" style="85" customWidth="1"/>
    <col min="11273" max="11520" width="9" style="85"/>
    <col min="11521" max="11521" width="6.875" style="85" customWidth="1"/>
    <col min="11522" max="11523" width="46.125" style="85" customWidth="1"/>
    <col min="11524" max="11525" width="11.375" style="85" customWidth="1"/>
    <col min="11526" max="11527" width="14.125" style="85" customWidth="1"/>
    <col min="11528" max="11528" width="18.25" style="85" customWidth="1"/>
    <col min="11529" max="11776" width="9" style="85"/>
    <col min="11777" max="11777" width="6.875" style="85" customWidth="1"/>
    <col min="11778" max="11779" width="46.125" style="85" customWidth="1"/>
    <col min="11780" max="11781" width="11.375" style="85" customWidth="1"/>
    <col min="11782" max="11783" width="14.125" style="85" customWidth="1"/>
    <col min="11784" max="11784" width="18.25" style="85" customWidth="1"/>
    <col min="11785" max="12032" width="9" style="85"/>
    <col min="12033" max="12033" width="6.875" style="85" customWidth="1"/>
    <col min="12034" max="12035" width="46.125" style="85" customWidth="1"/>
    <col min="12036" max="12037" width="11.375" style="85" customWidth="1"/>
    <col min="12038" max="12039" width="14.125" style="85" customWidth="1"/>
    <col min="12040" max="12040" width="18.25" style="85" customWidth="1"/>
    <col min="12041" max="12288" width="9" style="85"/>
    <col min="12289" max="12289" width="6.875" style="85" customWidth="1"/>
    <col min="12290" max="12291" width="46.125" style="85" customWidth="1"/>
    <col min="12292" max="12293" width="11.375" style="85" customWidth="1"/>
    <col min="12294" max="12295" width="14.125" style="85" customWidth="1"/>
    <col min="12296" max="12296" width="18.25" style="85" customWidth="1"/>
    <col min="12297" max="12544" width="9" style="85"/>
    <col min="12545" max="12545" width="6.875" style="85" customWidth="1"/>
    <col min="12546" max="12547" width="46.125" style="85" customWidth="1"/>
    <col min="12548" max="12549" width="11.375" style="85" customWidth="1"/>
    <col min="12550" max="12551" width="14.125" style="85" customWidth="1"/>
    <col min="12552" max="12552" width="18.25" style="85" customWidth="1"/>
    <col min="12553" max="12800" width="9" style="85"/>
    <col min="12801" max="12801" width="6.875" style="85" customWidth="1"/>
    <col min="12802" max="12803" width="46.125" style="85" customWidth="1"/>
    <col min="12804" max="12805" width="11.375" style="85" customWidth="1"/>
    <col min="12806" max="12807" width="14.125" style="85" customWidth="1"/>
    <col min="12808" max="12808" width="18.25" style="85" customWidth="1"/>
    <col min="12809" max="13056" width="9" style="85"/>
    <col min="13057" max="13057" width="6.875" style="85" customWidth="1"/>
    <col min="13058" max="13059" width="46.125" style="85" customWidth="1"/>
    <col min="13060" max="13061" width="11.375" style="85" customWidth="1"/>
    <col min="13062" max="13063" width="14.125" style="85" customWidth="1"/>
    <col min="13064" max="13064" width="18.25" style="85" customWidth="1"/>
    <col min="13065" max="13312" width="9" style="85"/>
    <col min="13313" max="13313" width="6.875" style="85" customWidth="1"/>
    <col min="13314" max="13315" width="46.125" style="85" customWidth="1"/>
    <col min="13316" max="13317" width="11.375" style="85" customWidth="1"/>
    <col min="13318" max="13319" width="14.125" style="85" customWidth="1"/>
    <col min="13320" max="13320" width="18.25" style="85" customWidth="1"/>
    <col min="13321" max="13568" width="9" style="85"/>
    <col min="13569" max="13569" width="6.875" style="85" customWidth="1"/>
    <col min="13570" max="13571" width="46.125" style="85" customWidth="1"/>
    <col min="13572" max="13573" width="11.375" style="85" customWidth="1"/>
    <col min="13574" max="13575" width="14.125" style="85" customWidth="1"/>
    <col min="13576" max="13576" width="18.25" style="85" customWidth="1"/>
    <col min="13577" max="13824" width="9" style="85"/>
    <col min="13825" max="13825" width="6.875" style="85" customWidth="1"/>
    <col min="13826" max="13827" width="46.125" style="85" customWidth="1"/>
    <col min="13828" max="13829" width="11.375" style="85" customWidth="1"/>
    <col min="13830" max="13831" width="14.125" style="85" customWidth="1"/>
    <col min="13832" max="13832" width="18.25" style="85" customWidth="1"/>
    <col min="13833" max="14080" width="9" style="85"/>
    <col min="14081" max="14081" width="6.875" style="85" customWidth="1"/>
    <col min="14082" max="14083" width="46.125" style="85" customWidth="1"/>
    <col min="14084" max="14085" width="11.375" style="85" customWidth="1"/>
    <col min="14086" max="14087" width="14.125" style="85" customWidth="1"/>
    <col min="14088" max="14088" width="18.25" style="85" customWidth="1"/>
    <col min="14089" max="14336" width="9" style="85"/>
    <col min="14337" max="14337" width="6.875" style="85" customWidth="1"/>
    <col min="14338" max="14339" width="46.125" style="85" customWidth="1"/>
    <col min="14340" max="14341" width="11.375" style="85" customWidth="1"/>
    <col min="14342" max="14343" width="14.125" style="85" customWidth="1"/>
    <col min="14344" max="14344" width="18.25" style="85" customWidth="1"/>
    <col min="14345" max="14592" width="9" style="85"/>
    <col min="14593" max="14593" width="6.875" style="85" customWidth="1"/>
    <col min="14594" max="14595" width="46.125" style="85" customWidth="1"/>
    <col min="14596" max="14597" width="11.375" style="85" customWidth="1"/>
    <col min="14598" max="14599" width="14.125" style="85" customWidth="1"/>
    <col min="14600" max="14600" width="18.25" style="85" customWidth="1"/>
    <col min="14601" max="14848" width="9" style="85"/>
    <col min="14849" max="14849" width="6.875" style="85" customWidth="1"/>
    <col min="14850" max="14851" width="46.125" style="85" customWidth="1"/>
    <col min="14852" max="14853" width="11.375" style="85" customWidth="1"/>
    <col min="14854" max="14855" width="14.125" style="85" customWidth="1"/>
    <col min="14856" max="14856" width="18.25" style="85" customWidth="1"/>
    <col min="14857" max="15104" width="9" style="85"/>
    <col min="15105" max="15105" width="6.875" style="85" customWidth="1"/>
    <col min="15106" max="15107" width="46.125" style="85" customWidth="1"/>
    <col min="15108" max="15109" width="11.375" style="85" customWidth="1"/>
    <col min="15110" max="15111" width="14.125" style="85" customWidth="1"/>
    <col min="15112" max="15112" width="18.25" style="85" customWidth="1"/>
    <col min="15113" max="15360" width="9" style="85"/>
    <col min="15361" max="15361" width="6.875" style="85" customWidth="1"/>
    <col min="15362" max="15363" width="46.125" style="85" customWidth="1"/>
    <col min="15364" max="15365" width="11.375" style="85" customWidth="1"/>
    <col min="15366" max="15367" width="14.125" style="85" customWidth="1"/>
    <col min="15368" max="15368" width="18.25" style="85" customWidth="1"/>
    <col min="15369" max="15616" width="9" style="85"/>
    <col min="15617" max="15617" width="6.875" style="85" customWidth="1"/>
    <col min="15618" max="15619" width="46.125" style="85" customWidth="1"/>
    <col min="15620" max="15621" width="11.375" style="85" customWidth="1"/>
    <col min="15622" max="15623" width="14.125" style="85" customWidth="1"/>
    <col min="15624" max="15624" width="18.25" style="85" customWidth="1"/>
    <col min="15625" max="15872" width="9" style="85"/>
    <col min="15873" max="15873" width="6.875" style="85" customWidth="1"/>
    <col min="15874" max="15875" width="46.125" style="85" customWidth="1"/>
    <col min="15876" max="15877" width="11.375" style="85" customWidth="1"/>
    <col min="15878" max="15879" width="14.125" style="85" customWidth="1"/>
    <col min="15880" max="15880" width="18.25" style="85" customWidth="1"/>
    <col min="15881" max="16128" width="9" style="85"/>
    <col min="16129" max="16129" width="6.875" style="85" customWidth="1"/>
    <col min="16130" max="16131" width="46.125" style="85" customWidth="1"/>
    <col min="16132" max="16133" width="11.375" style="85" customWidth="1"/>
    <col min="16134" max="16135" width="14.125" style="85" customWidth="1"/>
    <col min="16136" max="16136" width="18.25" style="85" customWidth="1"/>
    <col min="16137" max="16384" width="9" style="85"/>
  </cols>
  <sheetData>
    <row r="1" spans="1:8" ht="27" customHeight="1" x14ac:dyDescent="0.15">
      <c r="A1" s="746" t="s">
        <v>159</v>
      </c>
      <c r="B1" s="747"/>
      <c r="C1" s="747"/>
      <c r="D1" s="747"/>
      <c r="E1" s="747"/>
      <c r="F1" s="747"/>
      <c r="G1" s="747"/>
      <c r="H1" s="747"/>
    </row>
    <row r="2" spans="1:8" ht="15" customHeight="1" thickBot="1" x14ac:dyDescent="0.2">
      <c r="A2" s="446">
        <v>4</v>
      </c>
      <c r="B2" s="448" t="s">
        <v>251</v>
      </c>
      <c r="C2" s="448"/>
      <c r="D2" s="449"/>
      <c r="E2" s="450"/>
      <c r="F2" s="451"/>
      <c r="G2" s="452"/>
      <c r="H2" s="453"/>
    </row>
    <row r="3" spans="1:8" ht="27" customHeight="1" thickBot="1" x14ac:dyDescent="0.2">
      <c r="A3" s="95" t="s">
        <v>44</v>
      </c>
      <c r="B3" s="96" t="s">
        <v>45</v>
      </c>
      <c r="C3" s="96" t="s">
        <v>46</v>
      </c>
      <c r="D3" s="96" t="s">
        <v>47</v>
      </c>
      <c r="E3" s="379" t="s">
        <v>40</v>
      </c>
      <c r="F3" s="97" t="s">
        <v>48</v>
      </c>
      <c r="G3" s="96" t="s">
        <v>49</v>
      </c>
      <c r="H3" s="98" t="s">
        <v>50</v>
      </c>
    </row>
    <row r="4" spans="1:8" ht="27" customHeight="1" x14ac:dyDescent="0.15">
      <c r="A4" s="277">
        <v>4</v>
      </c>
      <c r="B4" s="278" t="s">
        <v>160</v>
      </c>
      <c r="C4" s="300"/>
      <c r="D4" s="100"/>
      <c r="E4" s="384"/>
      <c r="F4" s="101"/>
      <c r="G4" s="301"/>
      <c r="H4" s="342"/>
    </row>
    <row r="5" spans="1:8" ht="27" customHeight="1" x14ac:dyDescent="0.15">
      <c r="A5" s="303"/>
      <c r="B5" s="354" t="s">
        <v>153</v>
      </c>
      <c r="C5" s="304"/>
      <c r="D5" s="305"/>
      <c r="E5" s="385"/>
      <c r="F5" s="306"/>
      <c r="G5" s="307"/>
      <c r="H5" s="325"/>
    </row>
    <row r="6" spans="1:8" ht="27" customHeight="1" x14ac:dyDescent="0.15">
      <c r="A6" s="111"/>
      <c r="B6" s="104" t="s">
        <v>133</v>
      </c>
      <c r="C6" s="104"/>
      <c r="D6" s="105" t="s">
        <v>57</v>
      </c>
      <c r="E6" s="381">
        <v>40</v>
      </c>
      <c r="F6" s="130"/>
      <c r="G6" s="107">
        <f>E6*F6</f>
        <v>0</v>
      </c>
      <c r="H6" s="112"/>
    </row>
    <row r="7" spans="1:8" ht="27" customHeight="1" x14ac:dyDescent="0.15">
      <c r="A7" s="303"/>
      <c r="B7" s="308" t="s">
        <v>134</v>
      </c>
      <c r="C7" s="308"/>
      <c r="D7" s="105" t="s">
        <v>57</v>
      </c>
      <c r="E7" s="386">
        <v>35</v>
      </c>
      <c r="F7" s="133"/>
      <c r="G7" s="107">
        <f t="shared" ref="G7:G17" si="0">E7*F7</f>
        <v>0</v>
      </c>
      <c r="H7" s="110"/>
    </row>
    <row r="8" spans="1:8" ht="27" customHeight="1" x14ac:dyDescent="0.15">
      <c r="A8" s="111"/>
      <c r="B8" s="105" t="s">
        <v>90</v>
      </c>
      <c r="C8" s="104"/>
      <c r="D8" s="105"/>
      <c r="E8" s="381"/>
      <c r="F8" s="130"/>
      <c r="G8" s="107">
        <f>SUM(G6:G7)</f>
        <v>0</v>
      </c>
      <c r="H8" s="112"/>
    </row>
    <row r="9" spans="1:8" ht="27" customHeight="1" x14ac:dyDescent="0.15">
      <c r="A9" s="111"/>
      <c r="B9" s="411" t="s">
        <v>135</v>
      </c>
      <c r="C9" s="104"/>
      <c r="D9" s="105"/>
      <c r="E9" s="381"/>
      <c r="F9" s="130"/>
      <c r="G9" s="107"/>
      <c r="H9" s="112"/>
    </row>
    <row r="10" spans="1:8" ht="27" customHeight="1" x14ac:dyDescent="0.15">
      <c r="A10" s="111"/>
      <c r="B10" s="104" t="s">
        <v>136</v>
      </c>
      <c r="C10" s="104" t="s">
        <v>161</v>
      </c>
      <c r="D10" s="105" t="s">
        <v>57</v>
      </c>
      <c r="E10" s="381">
        <v>75</v>
      </c>
      <c r="F10" s="130"/>
      <c r="G10" s="107">
        <f t="shared" si="0"/>
        <v>0</v>
      </c>
      <c r="H10" s="112"/>
    </row>
    <row r="11" spans="1:8" ht="27" customHeight="1" x14ac:dyDescent="0.15">
      <c r="A11" s="111"/>
      <c r="B11" s="104" t="s">
        <v>136</v>
      </c>
      <c r="C11" s="104" t="s">
        <v>162</v>
      </c>
      <c r="D11" s="105" t="s">
        <v>57</v>
      </c>
      <c r="E11" s="381">
        <v>3.5</v>
      </c>
      <c r="F11" s="130"/>
      <c r="G11" s="107">
        <f t="shared" si="0"/>
        <v>0</v>
      </c>
      <c r="H11" s="112"/>
    </row>
    <row r="12" spans="1:8" ht="27" customHeight="1" x14ac:dyDescent="0.15">
      <c r="A12" s="111"/>
      <c r="B12" s="104" t="s">
        <v>143</v>
      </c>
      <c r="C12" s="104" t="s">
        <v>161</v>
      </c>
      <c r="D12" s="105" t="s">
        <v>58</v>
      </c>
      <c r="E12" s="381">
        <v>180</v>
      </c>
      <c r="F12" s="130"/>
      <c r="G12" s="107">
        <f t="shared" si="0"/>
        <v>0</v>
      </c>
      <c r="H12" s="302"/>
    </row>
    <row r="13" spans="1:8" ht="27" customHeight="1" x14ac:dyDescent="0.15">
      <c r="A13" s="111"/>
      <c r="B13" s="104" t="s">
        <v>143</v>
      </c>
      <c r="C13" s="104" t="s">
        <v>162</v>
      </c>
      <c r="D13" s="105" t="s">
        <v>58</v>
      </c>
      <c r="E13" s="381">
        <v>7</v>
      </c>
      <c r="F13" s="130"/>
      <c r="G13" s="107">
        <f t="shared" si="0"/>
        <v>0</v>
      </c>
      <c r="H13" s="302"/>
    </row>
    <row r="14" spans="1:8" ht="27" customHeight="1" x14ac:dyDescent="0.15">
      <c r="A14" s="111"/>
      <c r="B14" s="105" t="s">
        <v>90</v>
      </c>
      <c r="C14" s="104"/>
      <c r="D14" s="105"/>
      <c r="E14" s="381"/>
      <c r="F14" s="130"/>
      <c r="G14" s="129">
        <f>SUM(G10:G13)</f>
        <v>0</v>
      </c>
      <c r="H14" s="302"/>
    </row>
    <row r="15" spans="1:8" ht="27" customHeight="1" x14ac:dyDescent="0.15">
      <c r="A15" s="293"/>
      <c r="B15" s="330" t="s">
        <v>144</v>
      </c>
      <c r="C15" s="331"/>
      <c r="D15" s="332"/>
      <c r="E15" s="392"/>
      <c r="F15" s="296"/>
      <c r="G15" s="107"/>
      <c r="H15" s="298"/>
    </row>
    <row r="16" spans="1:8" ht="27" customHeight="1" x14ac:dyDescent="0.15">
      <c r="A16" s="293"/>
      <c r="B16" s="336" t="s">
        <v>145</v>
      </c>
      <c r="C16" s="337" t="s">
        <v>163</v>
      </c>
      <c r="D16" s="338" t="s">
        <v>123</v>
      </c>
      <c r="E16" s="393">
        <v>100</v>
      </c>
      <c r="F16" s="339"/>
      <c r="G16" s="107">
        <f t="shared" si="0"/>
        <v>0</v>
      </c>
      <c r="H16" s="298"/>
    </row>
    <row r="17" spans="1:8" ht="27" customHeight="1" x14ac:dyDescent="0.15">
      <c r="A17" s="293"/>
      <c r="B17" s="294" t="s">
        <v>146</v>
      </c>
      <c r="C17" s="294" t="s">
        <v>164</v>
      </c>
      <c r="D17" s="310" t="s">
        <v>57</v>
      </c>
      <c r="E17" s="387">
        <v>35</v>
      </c>
      <c r="F17" s="296"/>
      <c r="G17" s="107">
        <f t="shared" si="0"/>
        <v>0</v>
      </c>
      <c r="H17" s="298"/>
    </row>
    <row r="18" spans="1:8" ht="27" customHeight="1" x14ac:dyDescent="0.15">
      <c r="A18" s="111"/>
      <c r="B18" s="105" t="s">
        <v>156</v>
      </c>
      <c r="C18" s="104"/>
      <c r="D18" s="105"/>
      <c r="E18" s="381"/>
      <c r="F18" s="106"/>
      <c r="G18" s="107">
        <f>SUM(G16:G17)</f>
        <v>0</v>
      </c>
      <c r="H18" s="112"/>
    </row>
    <row r="19" spans="1:8" ht="27" customHeight="1" x14ac:dyDescent="0.15">
      <c r="A19" s="111"/>
      <c r="B19" s="104"/>
      <c r="C19" s="104"/>
      <c r="D19" s="105"/>
      <c r="E19" s="381"/>
      <c r="F19" s="106"/>
      <c r="G19" s="107"/>
      <c r="H19" s="112"/>
    </row>
    <row r="20" spans="1:8" ht="27" customHeight="1" thickBot="1" x14ac:dyDescent="0.2">
      <c r="A20" s="113"/>
      <c r="B20" s="343" t="s">
        <v>165</v>
      </c>
      <c r="C20" s="115"/>
      <c r="D20" s="311"/>
      <c r="E20" s="388"/>
      <c r="F20" s="116"/>
      <c r="G20" s="312">
        <f>G8+G14+G18</f>
        <v>0</v>
      </c>
      <c r="H20" s="359"/>
    </row>
  </sheetData>
  <mergeCells count="1">
    <mergeCell ref="A1:H1"/>
  </mergeCells>
  <phoneticPr fontId="2"/>
  <printOptions horizontalCentered="1"/>
  <pageMargins left="0.11811023622047245" right="0.11811023622047245" top="0.78740157480314965" bottom="3.937007874015748E-2" header="0" footer="0"/>
  <pageSetup paperSize="9" scale="89" fitToHeight="0" orientation="landscape" r:id="rId1"/>
  <rowBreaks count="1" manualBreakCount="1">
    <brk id="20" max="7"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鑑</vt:lpstr>
      <vt:lpstr>仕</vt:lpstr>
      <vt:lpstr>経</vt:lpstr>
      <vt:lpstr>内訳書</vt:lpstr>
      <vt:lpstr>内訳集計</vt:lpstr>
      <vt:lpstr>明細1</vt:lpstr>
      <vt:lpstr>明細2</vt:lpstr>
      <vt:lpstr>明細3</vt:lpstr>
      <vt:lpstr>明細4</vt:lpstr>
      <vt:lpstr>明細5</vt:lpstr>
      <vt:lpstr>明細6</vt:lpstr>
      <vt:lpstr>明細7</vt:lpstr>
      <vt:lpstr>明細8</vt:lpstr>
      <vt:lpstr>明細9</vt:lpstr>
      <vt:lpstr>明細10</vt:lpstr>
      <vt:lpstr>明細11</vt:lpstr>
      <vt:lpstr>明細12</vt:lpstr>
      <vt:lpstr>明細13</vt:lpstr>
      <vt:lpstr>鑑!Print_Area</vt:lpstr>
      <vt:lpstr>経!Print_Area</vt:lpstr>
      <vt:lpstr>仕!Print_Area</vt:lpstr>
      <vt:lpstr>内訳集計!Print_Area</vt:lpstr>
      <vt:lpstr>明細1!Print_Area</vt:lpstr>
      <vt:lpstr>明細10!Print_Area</vt:lpstr>
      <vt:lpstr>明細11!Print_Area</vt:lpstr>
      <vt:lpstr>明細12!Print_Area</vt:lpstr>
      <vt:lpstr>明細13!Print_Area</vt:lpstr>
      <vt:lpstr>明細2!Print_Area</vt:lpstr>
      <vt:lpstr>明細3!Print_Area</vt:lpstr>
      <vt:lpstr>明細4!Print_Area</vt:lpstr>
      <vt:lpstr>明細5!Print_Area</vt:lpstr>
      <vt:lpstr>明細6!Print_Area</vt:lpstr>
      <vt:lpstr>明細7!Print_Area</vt:lpstr>
      <vt:lpstr>明細8!Print_Area</vt:lpstr>
      <vt:lpstr>明細9!Print_Area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森山 晃</dc:creator>
  <cp:lastModifiedBy>D3JIM078</cp:lastModifiedBy>
  <cp:revision>0</cp:revision>
  <cp:lastPrinted>2023-04-28T07:59:36Z</cp:lastPrinted>
  <dcterms:created xsi:type="dcterms:W3CDTF">1601-01-01T00:00:00Z</dcterms:created>
  <dcterms:modified xsi:type="dcterms:W3CDTF">2023-05-23T01:00:08Z</dcterms:modified>
</cp:coreProperties>
</file>